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Бланк заказа" sheetId="4" r:id="rId1"/>
  </sheets>
  <definedNames>
    <definedName name="_xlnm.Print_Area" localSheetId="0">'Бланк заказа'!$A$1:$P$88</definedName>
  </definedNames>
  <calcPr calcId="145621"/>
</workbook>
</file>

<file path=xl/calcChain.xml><?xml version="1.0" encoding="utf-8"?>
<calcChain xmlns="http://schemas.openxmlformats.org/spreadsheetml/2006/main">
  <c r="P7" i="4" l="1"/>
  <c r="P8" i="4"/>
  <c r="P9" i="4"/>
  <c r="P10" i="4"/>
  <c r="P6" i="4"/>
  <c r="Q11" i="4"/>
  <c r="AC66" i="4"/>
  <c r="I66" i="4" s="1"/>
  <c r="AB66" i="4"/>
  <c r="AA66" i="4"/>
  <c r="Z66" i="4"/>
  <c r="W66" i="4"/>
  <c r="V66" i="4"/>
  <c r="U66" i="4"/>
  <c r="T66" i="4"/>
  <c r="S66" i="4"/>
  <c r="R66" i="4"/>
  <c r="Q66" i="4"/>
  <c r="H66" i="4"/>
  <c r="AC65" i="4"/>
  <c r="AB65" i="4"/>
  <c r="AA65" i="4"/>
  <c r="Z65" i="4"/>
  <c r="H65" i="4" s="1"/>
  <c r="W65" i="4"/>
  <c r="V65" i="4"/>
  <c r="U65" i="4"/>
  <c r="T65" i="4"/>
  <c r="S65" i="4"/>
  <c r="R65" i="4"/>
  <c r="Q65" i="4"/>
  <c r="I65" i="4"/>
  <c r="AC64" i="4"/>
  <c r="I64" i="4" s="1"/>
  <c r="AB64" i="4"/>
  <c r="AA64" i="4"/>
  <c r="Z64" i="4"/>
  <c r="W64" i="4"/>
  <c r="V64" i="4"/>
  <c r="U64" i="4"/>
  <c r="T64" i="4"/>
  <c r="S64" i="4"/>
  <c r="R64" i="4"/>
  <c r="Q64" i="4"/>
  <c r="H64" i="4"/>
  <c r="AC63" i="4"/>
  <c r="AB63" i="4"/>
  <c r="AA63" i="4"/>
  <c r="Z63" i="4"/>
  <c r="H63" i="4" s="1"/>
  <c r="W63" i="4"/>
  <c r="V63" i="4"/>
  <c r="U63" i="4"/>
  <c r="T63" i="4"/>
  <c r="S63" i="4"/>
  <c r="R63" i="4"/>
  <c r="Q63" i="4"/>
  <c r="I63" i="4"/>
  <c r="AC62" i="4"/>
  <c r="I62" i="4" s="1"/>
  <c r="AB62" i="4"/>
  <c r="AA62" i="4"/>
  <c r="Z62" i="4"/>
  <c r="W62" i="4"/>
  <c r="V62" i="4"/>
  <c r="U62" i="4"/>
  <c r="T62" i="4"/>
  <c r="S62" i="4"/>
  <c r="R62" i="4"/>
  <c r="Q62" i="4"/>
  <c r="H62" i="4"/>
  <c r="AC61" i="4"/>
  <c r="AB61" i="4"/>
  <c r="AA61" i="4"/>
  <c r="Z61" i="4"/>
  <c r="H61" i="4" s="1"/>
  <c r="W61" i="4"/>
  <c r="V61" i="4"/>
  <c r="U61" i="4"/>
  <c r="T61" i="4"/>
  <c r="S61" i="4"/>
  <c r="R61" i="4"/>
  <c r="Q61" i="4"/>
  <c r="I61" i="4"/>
  <c r="AC60" i="4"/>
  <c r="I60" i="4" s="1"/>
  <c r="AB60" i="4"/>
  <c r="AA60" i="4"/>
  <c r="Z60" i="4"/>
  <c r="W60" i="4"/>
  <c r="V60" i="4"/>
  <c r="U60" i="4"/>
  <c r="T60" i="4"/>
  <c r="S60" i="4"/>
  <c r="R60" i="4"/>
  <c r="Q60" i="4"/>
  <c r="H60" i="4"/>
  <c r="AC59" i="4"/>
  <c r="AB59" i="4"/>
  <c r="AA59" i="4"/>
  <c r="Z59" i="4"/>
  <c r="H59" i="4" s="1"/>
  <c r="W59" i="4"/>
  <c r="V59" i="4"/>
  <c r="U59" i="4"/>
  <c r="T59" i="4"/>
  <c r="S59" i="4"/>
  <c r="R59" i="4"/>
  <c r="Q59" i="4"/>
  <c r="I59" i="4"/>
  <c r="AC58" i="4"/>
  <c r="I58" i="4" s="1"/>
  <c r="AB58" i="4"/>
  <c r="AA58" i="4"/>
  <c r="Z58" i="4"/>
  <c r="W58" i="4"/>
  <c r="V58" i="4"/>
  <c r="U58" i="4"/>
  <c r="T58" i="4"/>
  <c r="S58" i="4"/>
  <c r="R58" i="4"/>
  <c r="Q58" i="4"/>
  <c r="H58" i="4"/>
  <c r="AC57" i="4"/>
  <c r="AB57" i="4"/>
  <c r="AA57" i="4"/>
  <c r="Z57" i="4"/>
  <c r="H57" i="4" s="1"/>
  <c r="W57" i="4"/>
  <c r="V57" i="4"/>
  <c r="U57" i="4"/>
  <c r="T57" i="4"/>
  <c r="S57" i="4"/>
  <c r="R57" i="4"/>
  <c r="Q57" i="4"/>
  <c r="I57" i="4"/>
  <c r="AC56" i="4"/>
  <c r="I56" i="4" s="1"/>
  <c r="AB56" i="4"/>
  <c r="AA56" i="4"/>
  <c r="Z56" i="4"/>
  <c r="W56" i="4"/>
  <c r="V56" i="4"/>
  <c r="U56" i="4"/>
  <c r="T56" i="4"/>
  <c r="S56" i="4"/>
  <c r="R56" i="4"/>
  <c r="Q56" i="4"/>
  <c r="H56" i="4"/>
  <c r="AC55" i="4"/>
  <c r="AB55" i="4"/>
  <c r="AA55" i="4"/>
  <c r="Z55" i="4"/>
  <c r="H55" i="4" s="1"/>
  <c r="W55" i="4"/>
  <c r="V55" i="4"/>
  <c r="U55" i="4"/>
  <c r="T55" i="4"/>
  <c r="S55" i="4"/>
  <c r="R55" i="4"/>
  <c r="Q55" i="4"/>
  <c r="I55" i="4"/>
  <c r="AC54" i="4"/>
  <c r="I54" i="4" s="1"/>
  <c r="AB54" i="4"/>
  <c r="AA54" i="4"/>
  <c r="Z54" i="4"/>
  <c r="W54" i="4"/>
  <c r="V54" i="4"/>
  <c r="U54" i="4"/>
  <c r="T54" i="4"/>
  <c r="S54" i="4"/>
  <c r="R54" i="4"/>
  <c r="Q54" i="4"/>
  <c r="H54" i="4"/>
  <c r="AC53" i="4"/>
  <c r="AB53" i="4"/>
  <c r="AA53" i="4"/>
  <c r="Z53" i="4"/>
  <c r="H53" i="4" s="1"/>
  <c r="W53" i="4"/>
  <c r="V53" i="4"/>
  <c r="U53" i="4"/>
  <c r="T53" i="4"/>
  <c r="S53" i="4"/>
  <c r="R53" i="4"/>
  <c r="Q53" i="4"/>
  <c r="I53" i="4"/>
  <c r="AC52" i="4"/>
  <c r="I52" i="4" s="1"/>
  <c r="AB52" i="4"/>
  <c r="AA52" i="4"/>
  <c r="Z52" i="4"/>
  <c r="W52" i="4"/>
  <c r="V52" i="4"/>
  <c r="U52" i="4"/>
  <c r="T52" i="4"/>
  <c r="S52" i="4"/>
  <c r="R52" i="4"/>
  <c r="Q52" i="4"/>
  <c r="H52" i="4"/>
  <c r="AC51" i="4"/>
  <c r="AB51" i="4"/>
  <c r="AA51" i="4"/>
  <c r="Z51" i="4"/>
  <c r="H51" i="4" s="1"/>
  <c r="W51" i="4"/>
  <c r="V51" i="4"/>
  <c r="U51" i="4"/>
  <c r="T51" i="4"/>
  <c r="S51" i="4"/>
  <c r="R51" i="4"/>
  <c r="Q51" i="4"/>
  <c r="I51" i="4"/>
  <c r="AC50" i="4"/>
  <c r="I50" i="4" s="1"/>
  <c r="AB50" i="4"/>
  <c r="AA50" i="4"/>
  <c r="Z50" i="4"/>
  <c r="W50" i="4"/>
  <c r="V50" i="4"/>
  <c r="U50" i="4"/>
  <c r="T50" i="4"/>
  <c r="S50" i="4"/>
  <c r="R50" i="4"/>
  <c r="Q50" i="4"/>
  <c r="H50" i="4"/>
  <c r="AC49" i="4"/>
  <c r="AB49" i="4"/>
  <c r="AA49" i="4"/>
  <c r="Z49" i="4"/>
  <c r="H49" i="4" s="1"/>
  <c r="W49" i="4"/>
  <c r="V49" i="4"/>
  <c r="U49" i="4"/>
  <c r="T49" i="4"/>
  <c r="S49" i="4"/>
  <c r="R49" i="4"/>
  <c r="Q49" i="4"/>
  <c r="I49" i="4"/>
  <c r="AC48" i="4"/>
  <c r="I48" i="4" s="1"/>
  <c r="AB48" i="4"/>
  <c r="AA48" i="4"/>
  <c r="Z48" i="4"/>
  <c r="W48" i="4"/>
  <c r="V48" i="4"/>
  <c r="U48" i="4"/>
  <c r="T48" i="4"/>
  <c r="S48" i="4"/>
  <c r="R48" i="4"/>
  <c r="Q48" i="4"/>
  <c r="H48" i="4"/>
  <c r="AC47" i="4"/>
  <c r="AB47" i="4"/>
  <c r="AA47" i="4"/>
  <c r="Z47" i="4"/>
  <c r="H47" i="4" s="1"/>
  <c r="W47" i="4"/>
  <c r="V47" i="4"/>
  <c r="U47" i="4"/>
  <c r="T47" i="4"/>
  <c r="S47" i="4"/>
  <c r="R47" i="4"/>
  <c r="Q47" i="4"/>
  <c r="I47" i="4"/>
  <c r="AC46" i="4"/>
  <c r="I46" i="4" s="1"/>
  <c r="AB46" i="4"/>
  <c r="AA46" i="4"/>
  <c r="Z46" i="4"/>
  <c r="W46" i="4"/>
  <c r="V46" i="4"/>
  <c r="U46" i="4"/>
  <c r="T46" i="4"/>
  <c r="S46" i="4"/>
  <c r="R46" i="4"/>
  <c r="Q46" i="4"/>
  <c r="H46" i="4"/>
  <c r="AC45" i="4"/>
  <c r="AB45" i="4"/>
  <c r="AA45" i="4"/>
  <c r="Z45" i="4"/>
  <c r="H45" i="4" s="1"/>
  <c r="W45" i="4"/>
  <c r="V45" i="4"/>
  <c r="U45" i="4"/>
  <c r="T45" i="4"/>
  <c r="S45" i="4"/>
  <c r="R45" i="4"/>
  <c r="Q45" i="4"/>
  <c r="I45" i="4"/>
  <c r="AC44" i="4"/>
  <c r="I44" i="4" s="1"/>
  <c r="AB44" i="4"/>
  <c r="AA44" i="4"/>
  <c r="Z44" i="4"/>
  <c r="W44" i="4"/>
  <c r="V44" i="4"/>
  <c r="U44" i="4"/>
  <c r="T44" i="4"/>
  <c r="S44" i="4"/>
  <c r="R44" i="4"/>
  <c r="Q44" i="4"/>
  <c r="H44" i="4"/>
  <c r="AC43" i="4"/>
  <c r="AB43" i="4"/>
  <c r="AA43" i="4"/>
  <c r="Z43" i="4"/>
  <c r="H43" i="4" s="1"/>
  <c r="W43" i="4"/>
  <c r="V43" i="4"/>
  <c r="U43" i="4"/>
  <c r="T43" i="4"/>
  <c r="S43" i="4"/>
  <c r="R43" i="4"/>
  <c r="Q43" i="4"/>
  <c r="I43" i="4"/>
  <c r="AC42" i="4"/>
  <c r="I42" i="4" s="1"/>
  <c r="AB42" i="4"/>
  <c r="AA42" i="4"/>
  <c r="Z42" i="4"/>
  <c r="W42" i="4"/>
  <c r="V42" i="4"/>
  <c r="U42" i="4"/>
  <c r="T42" i="4"/>
  <c r="S42" i="4"/>
  <c r="R42" i="4"/>
  <c r="Q42" i="4"/>
  <c r="H42" i="4"/>
  <c r="AC41" i="4"/>
  <c r="AB41" i="4"/>
  <c r="AA41" i="4"/>
  <c r="Z41" i="4"/>
  <c r="H41" i="4" s="1"/>
  <c r="W41" i="4"/>
  <c r="V41" i="4"/>
  <c r="U41" i="4"/>
  <c r="T41" i="4"/>
  <c r="S41" i="4"/>
  <c r="R41" i="4"/>
  <c r="Q41" i="4"/>
  <c r="I41" i="4"/>
  <c r="AC40" i="4"/>
  <c r="I40" i="4" s="1"/>
  <c r="AB40" i="4"/>
  <c r="AA40" i="4"/>
  <c r="Z40" i="4"/>
  <c r="W40" i="4"/>
  <c r="V40" i="4"/>
  <c r="U40" i="4"/>
  <c r="T40" i="4"/>
  <c r="S40" i="4"/>
  <c r="R40" i="4"/>
  <c r="Q40" i="4"/>
  <c r="H40" i="4"/>
  <c r="AC39" i="4"/>
  <c r="AB39" i="4"/>
  <c r="AA39" i="4"/>
  <c r="Z39" i="4"/>
  <c r="H39" i="4" s="1"/>
  <c r="W39" i="4"/>
  <c r="V39" i="4"/>
  <c r="U39" i="4"/>
  <c r="T39" i="4"/>
  <c r="S39" i="4"/>
  <c r="R39" i="4"/>
  <c r="Q39" i="4"/>
  <c r="I39" i="4"/>
  <c r="AC38" i="4"/>
  <c r="I38" i="4" s="1"/>
  <c r="AB38" i="4"/>
  <c r="AA38" i="4"/>
  <c r="Z38" i="4"/>
  <c r="W38" i="4"/>
  <c r="V38" i="4"/>
  <c r="U38" i="4"/>
  <c r="T38" i="4"/>
  <c r="S38" i="4"/>
  <c r="R38" i="4"/>
  <c r="Q38" i="4"/>
  <c r="H38" i="4"/>
  <c r="AC37" i="4"/>
  <c r="AB37" i="4"/>
  <c r="AA37" i="4"/>
  <c r="Z37" i="4"/>
  <c r="H37" i="4" s="1"/>
  <c r="W37" i="4"/>
  <c r="V37" i="4"/>
  <c r="U37" i="4"/>
  <c r="T37" i="4"/>
  <c r="S37" i="4"/>
  <c r="R37" i="4"/>
  <c r="Q37" i="4"/>
  <c r="I37" i="4"/>
  <c r="AC36" i="4"/>
  <c r="I36" i="4" s="1"/>
  <c r="AB36" i="4"/>
  <c r="AA36" i="4"/>
  <c r="Z36" i="4"/>
  <c r="W36" i="4"/>
  <c r="V36" i="4"/>
  <c r="U36" i="4"/>
  <c r="T36" i="4"/>
  <c r="S36" i="4"/>
  <c r="R36" i="4"/>
  <c r="Q36" i="4"/>
  <c r="H36" i="4"/>
  <c r="AC35" i="4"/>
  <c r="AB35" i="4"/>
  <c r="AA35" i="4"/>
  <c r="Z35" i="4"/>
  <c r="H35" i="4" s="1"/>
  <c r="W35" i="4"/>
  <c r="V35" i="4"/>
  <c r="U35" i="4"/>
  <c r="T35" i="4"/>
  <c r="S35" i="4"/>
  <c r="R35" i="4"/>
  <c r="Q35" i="4"/>
  <c r="I35" i="4"/>
  <c r="AC34" i="4"/>
  <c r="I34" i="4" s="1"/>
  <c r="AB34" i="4"/>
  <c r="AA34" i="4"/>
  <c r="Z34" i="4"/>
  <c r="W34" i="4"/>
  <c r="V34" i="4"/>
  <c r="U34" i="4"/>
  <c r="T34" i="4"/>
  <c r="S34" i="4"/>
  <c r="R34" i="4"/>
  <c r="Q34" i="4"/>
  <c r="H34" i="4"/>
  <c r="AC33" i="4"/>
  <c r="AB33" i="4"/>
  <c r="AA33" i="4"/>
  <c r="Z33" i="4"/>
  <c r="H33" i="4" s="1"/>
  <c r="W33" i="4"/>
  <c r="V33" i="4"/>
  <c r="U33" i="4"/>
  <c r="T33" i="4"/>
  <c r="S33" i="4"/>
  <c r="R33" i="4"/>
  <c r="Q33" i="4"/>
  <c r="I33" i="4"/>
  <c r="AC32" i="4"/>
  <c r="I32" i="4" s="1"/>
  <c r="AB32" i="4"/>
  <c r="AA32" i="4"/>
  <c r="Z32" i="4"/>
  <c r="W32" i="4"/>
  <c r="V32" i="4"/>
  <c r="U32" i="4"/>
  <c r="T32" i="4"/>
  <c r="S32" i="4"/>
  <c r="R32" i="4"/>
  <c r="Q32" i="4"/>
  <c r="H32" i="4"/>
  <c r="AC31" i="4"/>
  <c r="AB31" i="4"/>
  <c r="AA31" i="4"/>
  <c r="Z31" i="4"/>
  <c r="H31" i="4" s="1"/>
  <c r="W31" i="4"/>
  <c r="V31" i="4"/>
  <c r="U31" i="4"/>
  <c r="T31" i="4"/>
  <c r="S31" i="4"/>
  <c r="R31" i="4"/>
  <c r="Q31" i="4"/>
  <c r="I31" i="4"/>
  <c r="AC30" i="4"/>
  <c r="I30" i="4" s="1"/>
  <c r="AB30" i="4"/>
  <c r="AA30" i="4"/>
  <c r="Z30" i="4"/>
  <c r="W30" i="4"/>
  <c r="V30" i="4"/>
  <c r="U30" i="4"/>
  <c r="T30" i="4"/>
  <c r="S30" i="4"/>
  <c r="R30" i="4"/>
  <c r="Q30" i="4"/>
  <c r="H30" i="4"/>
  <c r="AC29" i="4"/>
  <c r="AB29" i="4"/>
  <c r="AA29" i="4"/>
  <c r="Z29" i="4"/>
  <c r="H29" i="4" s="1"/>
  <c r="W29" i="4"/>
  <c r="V29" i="4"/>
  <c r="U29" i="4"/>
  <c r="T29" i="4"/>
  <c r="S29" i="4"/>
  <c r="R29" i="4"/>
  <c r="Q29" i="4"/>
  <c r="I29" i="4"/>
  <c r="AC28" i="4"/>
  <c r="I28" i="4" s="1"/>
  <c r="AB28" i="4"/>
  <c r="AA28" i="4"/>
  <c r="Z28" i="4"/>
  <c r="W28" i="4"/>
  <c r="V28" i="4"/>
  <c r="U28" i="4"/>
  <c r="T28" i="4"/>
  <c r="S28" i="4"/>
  <c r="R28" i="4"/>
  <c r="Q28" i="4"/>
  <c r="H28" i="4"/>
  <c r="AC27" i="4"/>
  <c r="AB27" i="4"/>
  <c r="AA27" i="4"/>
  <c r="Z27" i="4"/>
  <c r="H27" i="4" s="1"/>
  <c r="W27" i="4"/>
  <c r="V27" i="4"/>
  <c r="U27" i="4"/>
  <c r="T27" i="4"/>
  <c r="S27" i="4"/>
  <c r="R27" i="4"/>
  <c r="Q27" i="4"/>
  <c r="I27" i="4"/>
  <c r="AC26" i="4"/>
  <c r="I26" i="4" s="1"/>
  <c r="AB26" i="4"/>
  <c r="AA26" i="4"/>
  <c r="Z26" i="4"/>
  <c r="W26" i="4"/>
  <c r="V26" i="4"/>
  <c r="U26" i="4"/>
  <c r="T26" i="4"/>
  <c r="S26" i="4"/>
  <c r="R26" i="4"/>
  <c r="Q26" i="4"/>
  <c r="H26" i="4"/>
  <c r="AC25" i="4"/>
  <c r="AB25" i="4"/>
  <c r="AA25" i="4"/>
  <c r="Z25" i="4"/>
  <c r="H25" i="4" s="1"/>
  <c r="W25" i="4"/>
  <c r="V25" i="4"/>
  <c r="U25" i="4"/>
  <c r="T25" i="4"/>
  <c r="S25" i="4"/>
  <c r="R25" i="4"/>
  <c r="Q25" i="4"/>
  <c r="I25" i="4"/>
  <c r="AC24" i="4"/>
  <c r="I24" i="4" s="1"/>
  <c r="AB24" i="4"/>
  <c r="AA24" i="4"/>
  <c r="Z24" i="4"/>
  <c r="W24" i="4"/>
  <c r="V24" i="4"/>
  <c r="U24" i="4"/>
  <c r="T24" i="4"/>
  <c r="S24" i="4"/>
  <c r="R24" i="4"/>
  <c r="Q24" i="4"/>
  <c r="H24" i="4"/>
  <c r="AC23" i="4"/>
  <c r="AB23" i="4"/>
  <c r="AA23" i="4"/>
  <c r="Z23" i="4"/>
  <c r="H23" i="4" s="1"/>
  <c r="W23" i="4"/>
  <c r="V23" i="4"/>
  <c r="U23" i="4"/>
  <c r="T23" i="4"/>
  <c r="S23" i="4"/>
  <c r="R23" i="4"/>
  <c r="Q23" i="4"/>
  <c r="I23" i="4"/>
  <c r="AC22" i="4"/>
  <c r="I22" i="4" s="1"/>
  <c r="AB22" i="4"/>
  <c r="AA22" i="4"/>
  <c r="Z22" i="4"/>
  <c r="W22" i="4"/>
  <c r="Q7" i="4" s="1"/>
  <c r="N7" i="4" s="1"/>
  <c r="V22" i="4"/>
  <c r="U22" i="4"/>
  <c r="T22" i="4"/>
  <c r="S22" i="4"/>
  <c r="R22" i="4"/>
  <c r="Q22" i="4"/>
  <c r="H22" i="4"/>
  <c r="AC21" i="4"/>
  <c r="AB21" i="4"/>
  <c r="AA21" i="4"/>
  <c r="Z21" i="4"/>
  <c r="H21" i="4" s="1"/>
  <c r="W21" i="4"/>
  <c r="V21" i="4"/>
  <c r="U21" i="4"/>
  <c r="T21" i="4"/>
  <c r="S21" i="4"/>
  <c r="R21" i="4"/>
  <c r="N11" i="4" s="1"/>
  <c r="P11" i="4" s="1"/>
  <c r="Q21" i="4"/>
  <c r="I21" i="4"/>
  <c r="Q10" i="4"/>
  <c r="N10" i="4" s="1"/>
  <c r="Q9" i="4"/>
  <c r="N9" i="4" s="1"/>
  <c r="Q8" i="4"/>
  <c r="Q12" i="4" s="1"/>
  <c r="N12" i="4" s="1"/>
  <c r="P12" i="4" s="1"/>
  <c r="Q6" i="4"/>
  <c r="N6" i="4"/>
  <c r="N8" i="4" l="1"/>
  <c r="P4" i="4"/>
</calcChain>
</file>

<file path=xl/sharedStrings.xml><?xml version="1.0" encoding="utf-8"?>
<sst xmlns="http://schemas.openxmlformats.org/spreadsheetml/2006/main" count="97" uniqueCount="79">
  <si>
    <t>Заказ №</t>
  </si>
  <si>
    <t>Дата</t>
  </si>
  <si>
    <t>Наименование кромки</t>
  </si>
  <si>
    <t>Вид упаковки</t>
  </si>
  <si>
    <t>№       п/п</t>
  </si>
  <si>
    <t>Мебель, тел.  +7-989-827-08-99, e-mail: info@ump-k.ru</t>
  </si>
  <si>
    <t>Фасады, тел. +7-967-666-34-24, e-mail: fasad@ump-k.ru</t>
  </si>
  <si>
    <t>Бланк заказа на распил и кромление</t>
  </si>
  <si>
    <t>Плитный материал</t>
  </si>
  <si>
    <t xml:space="preserve">С техническими и технологическими особенностями изготовления ознакомлен.                                                                                             Правильность переданных данных подтверждаю:     </t>
  </si>
  <si>
    <t>Заказчик, тел.:</t>
  </si>
  <si>
    <t>Материал</t>
  </si>
  <si>
    <t>Производитель, артикул, цвет, толщина</t>
  </si>
  <si>
    <t>ЛДСП 101 РЕ Белый Фасадный (Kronospan)</t>
  </si>
  <si>
    <t>ЛДСП SN 3025 Дуб Сонома Светлый  (Kronospan)</t>
  </si>
  <si>
    <t>ЛХДФ белый</t>
  </si>
  <si>
    <t>длина</t>
  </si>
  <si>
    <t>ширина</t>
  </si>
  <si>
    <t>Длина 1</t>
  </si>
  <si>
    <t>Длина 2</t>
  </si>
  <si>
    <t>Ширина 1</t>
  </si>
  <si>
    <t>Ширина 2</t>
  </si>
  <si>
    <t>по 2 отверстия под петли по стороне 896</t>
  </si>
  <si>
    <t>Примечание</t>
  </si>
  <si>
    <t>Эскиз, паз, присадка, кромка не в цвет ЛДСП и т.п.</t>
  </si>
  <si>
    <t>Криволинейная деталь, эскиз прилагается</t>
  </si>
  <si>
    <t>Размеры указываются С УЧЕТОМ толщины кромки! (готовый размер)!!!</t>
  </si>
  <si>
    <t>ОСТАТКИ МАТЕРИАЛА клиента УТИЛИЗИРУЮТСЯ НА СЛЕДУЮЩИЙ ДЕНЬ ПОСЛЕ ОТГРУЗКИ ЗАКАЗА. Если иное не было согласовано</t>
  </si>
  <si>
    <r>
      <rPr>
        <b/>
        <i/>
        <sz val="16"/>
        <color indexed="10"/>
        <rFont val="Arial"/>
        <family val="2"/>
        <charset val="204"/>
      </rPr>
      <t>Внимание</t>
    </r>
    <r>
      <rPr>
        <sz val="12"/>
        <rFont val="Arial"/>
        <family val="2"/>
        <charset val="204"/>
      </rPr>
      <t xml:space="preserve"> - хранение остатков материала клиента не производится. </t>
    </r>
  </si>
  <si>
    <t>Правила заполнения бланка заказа на распил ЛДСП, ДВП, МДФ</t>
  </si>
  <si>
    <t>Толщина пропила между деталями – 4 мм.</t>
  </si>
  <si>
    <t>Размеры деталей указывать в миллиметрах, только цифры – без буквенных обозначений, точек, запятых и т.д.</t>
  </si>
  <si>
    <t>Правильно:</t>
  </si>
  <si>
    <t>Первый размер детали – длина. Вдоль него будет идти направление рисунка декора.</t>
  </si>
  <si>
    <t>Размеры деталей указываются без кромки, распил выполняется строго по ним.</t>
  </si>
  <si>
    <t>Наклеиваемая кромка увеличит размер готовой детали на свою толщину.</t>
  </si>
  <si>
    <t>Наклеивание кромки обозначается отдельно для каждой из 4х сторон детали в соответствующем столбце.</t>
  </si>
  <si>
    <t>Обозначение соответствует толщине кромки: 0,4 – толщина 0,4 мм, 2 – толщина 2 мм.</t>
  </si>
  <si>
    <t>Детали из ЛДСП, ДВП или МДФ одного цвета и толщины, вносятся в бланк заказа друг за другом.</t>
  </si>
  <si>
    <t>«Перемешивание» с другой толщиной или цветом не допустимо.</t>
  </si>
  <si>
    <t>Пропилы под углом, радиусы и т.д. указывать в примечаниях.</t>
  </si>
  <si>
    <t>При наличии сложных криволинейных деталей, приложите их эскизы в виде отдельных файлов.</t>
  </si>
  <si>
    <t>Сама деталь вноситься в таблицу с размерами прямоугольника, в который она вписывается, с учетом правил указанных выше.</t>
  </si>
  <si>
    <t>Предварительный расчет стоимости, руб.</t>
  </si>
  <si>
    <t>Максимальная длина детали 2760 мм         Первый размер детали – длина. Вдоль него будет идти направление рисунка декора.</t>
  </si>
  <si>
    <t>ИП Супрунов О.О. (ООО ФК Карат), 350012, Краснодарский край, Краснодар гор., Круговая ул.,  дом № 24/10 (3-ий этаж)</t>
  </si>
  <si>
    <t>м2</t>
  </si>
  <si>
    <t>Услуга - длина реза</t>
  </si>
  <si>
    <t>м.п.</t>
  </si>
  <si>
    <t>Расчетное кол-во</t>
  </si>
  <si>
    <t>Стоимость за 1 ед.</t>
  </si>
  <si>
    <t>Стоимость ИТОГО</t>
  </si>
  <si>
    <t>Рез, м.п.</t>
  </si>
  <si>
    <t>Кол-во кромки</t>
  </si>
  <si>
    <t>Услуга - прямол. кромление</t>
  </si>
  <si>
    <t>Максимальные размер детали из ЛДСП: длина – 2760 мм, ширина 2030 мм.</t>
  </si>
  <si>
    <t>Максимальный размер детали из ДВП: длина – 2760 мм, ширина 2030 мм.</t>
  </si>
  <si>
    <t>Площадь ЛДСП, с коэф. 1,2</t>
  </si>
  <si>
    <t>Площадь ЛХДФ с коэф. 1,2</t>
  </si>
  <si>
    <t>Кромление 0,4</t>
  </si>
  <si>
    <t>Кромление 1,0</t>
  </si>
  <si>
    <t>Кромление 2,0</t>
  </si>
  <si>
    <t>Кромление, выбрать толщину кромки</t>
  </si>
  <si>
    <t>Кол-во, шт</t>
  </si>
  <si>
    <t>Кол-во кромки 0,4 с k=1,2, кратно 5 м</t>
  </si>
  <si>
    <t>Кол-во кромки 1,0 с k=1,2, кратно 5 м</t>
  </si>
  <si>
    <t>Кол-во кромки 2,0 с k=1,2, кратно 5 м</t>
  </si>
  <si>
    <t>ЛДСП        S, м2</t>
  </si>
  <si>
    <t>ТИП</t>
  </si>
  <si>
    <t>ЛДСП</t>
  </si>
  <si>
    <t>ЛХДФ</t>
  </si>
  <si>
    <t>ЛХДФ      S, м2</t>
  </si>
  <si>
    <r>
      <t>РАЗМЕР</t>
    </r>
    <r>
      <rPr>
        <b/>
        <sz val="8"/>
        <color theme="1"/>
        <rFont val="Calibri"/>
        <family val="2"/>
        <charset val="204"/>
        <scheme val="minor"/>
      </rPr>
      <t>, мм</t>
    </r>
  </si>
  <si>
    <t>ВВЕДИТЕ размер готовой детали</t>
  </si>
  <si>
    <t>размер без кромки (вычисл)</t>
  </si>
  <si>
    <t>Ед. изм.</t>
  </si>
  <si>
    <t>Выберите как расчитать, с материалом или без него</t>
  </si>
  <si>
    <t>С материалом</t>
  </si>
  <si>
    <t>Без материала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</si>
</sst>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\ &quot;₽&quot;"/>
    <numFmt numFmtId="166" formatCode="#,##0.00\ &quot;₽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i/>
      <sz val="16"/>
      <color indexed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name val="Arial"/>
      <family val="2"/>
    </font>
    <font>
      <b/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1" fillId="0" borderId="0"/>
    <xf numFmtId="0" fontId="14" fillId="0" borderId="0" applyNumberFormat="0" applyFill="0" applyBorder="0" applyAlignment="0" applyProtection="0"/>
    <xf numFmtId="0" fontId="12" fillId="0" borderId="0"/>
    <xf numFmtId="0" fontId="13" fillId="0" borderId="0"/>
    <xf numFmtId="0" fontId="15" fillId="0" borderId="0"/>
    <xf numFmtId="0" fontId="2" fillId="0" borderId="0"/>
  </cellStyleXfs>
  <cellXfs count="151">
    <xf numFmtId="0" fontId="0" fillId="0" borderId="0" xfId="0"/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4" borderId="6" xfId="0" applyNumberFormat="1" applyFill="1" applyBorder="1" applyAlignment="1" applyProtection="1">
      <alignment horizontal="center" vertical="center" wrapText="1"/>
      <protection hidden="1"/>
    </xf>
    <xf numFmtId="165" fontId="0" fillId="4" borderId="37" xfId="0" applyNumberForma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0" fontId="0" fillId="4" borderId="4" xfId="0" applyFill="1" applyBorder="1" applyAlignment="1" applyProtection="1">
      <alignment horizontal="center" vertical="center"/>
      <protection locked="0" hidden="1"/>
    </xf>
    <xf numFmtId="164" fontId="0" fillId="4" borderId="1" xfId="0" applyNumberFormat="1" applyFill="1" applyBorder="1" applyAlignment="1" applyProtection="1">
      <alignment horizontal="center" vertical="center" wrapText="1"/>
      <protection hidden="1"/>
    </xf>
    <xf numFmtId="165" fontId="0" fillId="4" borderId="28" xfId="0" applyNumberFormat="1" applyFill="1" applyBorder="1" applyAlignment="1" applyProtection="1">
      <alignment horizontal="center" vertical="center" wrapText="1"/>
      <protection hidden="1"/>
    </xf>
    <xf numFmtId="0" fontId="4" fillId="4" borderId="30" xfId="0" applyFont="1" applyFill="1" applyBorder="1" applyAlignment="1" applyProtection="1">
      <alignment horizontal="right" vertical="center"/>
      <protection hidden="1"/>
    </xf>
    <xf numFmtId="164" fontId="0" fillId="4" borderId="12" xfId="0" applyNumberFormat="1" applyFill="1" applyBorder="1" applyAlignment="1" applyProtection="1">
      <alignment horizontal="center" vertical="center" wrapText="1"/>
      <protection hidden="1"/>
    </xf>
    <xf numFmtId="165" fontId="0" fillId="4" borderId="13" xfId="0" applyNumberForma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locked="0" hidden="1"/>
    </xf>
    <xf numFmtId="0" fontId="0" fillId="0" borderId="51" xfId="0" applyBorder="1" applyAlignment="1" applyProtection="1">
      <alignment horizontal="center" vertical="center" wrapText="1"/>
      <protection locked="0"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0" fontId="0" fillId="0" borderId="55" xfId="0" applyBorder="1" applyAlignment="1" applyProtection="1">
      <alignment horizontal="center" vertical="center" wrapText="1"/>
      <protection locked="0" hidden="1"/>
    </xf>
    <xf numFmtId="0" fontId="0" fillId="0" borderId="27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26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58" xfId="0" applyBorder="1" applyAlignment="1" applyProtection="1">
      <alignment horizontal="center" vertical="center"/>
      <protection locked="0" hidden="1"/>
    </xf>
    <xf numFmtId="0" fontId="0" fillId="0" borderId="46" xfId="0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protection hidden="1"/>
    </xf>
    <xf numFmtId="4" fontId="16" fillId="0" borderId="0" xfId="0" applyNumberFormat="1" applyFont="1" applyFill="1" applyBorder="1" applyAlignment="1" applyProtection="1">
      <protection hidden="1"/>
    </xf>
    <xf numFmtId="0" fontId="4" fillId="0" borderId="0" xfId="7" applyFont="1" applyProtection="1">
      <protection hidden="1"/>
    </xf>
    <xf numFmtId="0" fontId="1" fillId="0" borderId="0" xfId="7" applyFont="1" applyProtection="1">
      <protection hidden="1"/>
    </xf>
    <xf numFmtId="0" fontId="2" fillId="0" borderId="0" xfId="7" applyProtection="1">
      <protection hidden="1"/>
    </xf>
    <xf numFmtId="0" fontId="18" fillId="0" borderId="0" xfId="7" applyFont="1" applyProtection="1">
      <protection hidden="1"/>
    </xf>
    <xf numFmtId="165" fontId="10" fillId="6" borderId="18" xfId="0" applyNumberFormat="1" applyFont="1" applyFill="1" applyBorder="1" applyAlignment="1" applyProtection="1">
      <alignment horizontal="center" vertical="center"/>
      <protection hidden="1"/>
    </xf>
    <xf numFmtId="0" fontId="20" fillId="7" borderId="7" xfId="0" applyFont="1" applyFill="1" applyBorder="1" applyAlignment="1" applyProtection="1">
      <alignment horizontal="center" vertical="center" wrapText="1"/>
      <protection hidden="1"/>
    </xf>
    <xf numFmtId="0" fontId="20" fillId="7" borderId="35" xfId="0" applyFont="1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65" fontId="0" fillId="4" borderId="6" xfId="0" applyNumberFormat="1" applyFill="1" applyBorder="1" applyAlignment="1" applyProtection="1">
      <alignment horizontal="center" vertical="center" wrapText="1"/>
      <protection locked="0" hidden="1"/>
    </xf>
    <xf numFmtId="165" fontId="0" fillId="4" borderId="1" xfId="0" applyNumberFormat="1" applyFill="1" applyBorder="1" applyAlignment="1" applyProtection="1">
      <alignment horizontal="center" vertical="center" wrapText="1"/>
      <protection locked="0" hidden="1"/>
    </xf>
    <xf numFmtId="166" fontId="0" fillId="4" borderId="1" xfId="0" applyNumberFormat="1" applyFill="1" applyBorder="1" applyAlignment="1" applyProtection="1">
      <alignment horizontal="center" vertical="center" wrapText="1"/>
      <protection locked="0" hidden="1"/>
    </xf>
    <xf numFmtId="165" fontId="0" fillId="4" borderId="12" xfId="0" applyNumberFormat="1" applyFill="1" applyBorder="1" applyAlignment="1" applyProtection="1">
      <alignment horizontal="center" vertical="center" wrapText="1"/>
      <protection locked="0"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37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28" xfId="0" applyFill="1" applyBorder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166" fontId="0" fillId="4" borderId="12" xfId="0" applyNumberFormat="1" applyFill="1" applyBorder="1" applyAlignment="1" applyProtection="1">
      <alignment horizontal="center" vertical="center" wrapText="1"/>
      <protection locked="0"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10" fillId="7" borderId="33" xfId="0" applyFont="1" applyFill="1" applyBorder="1" applyAlignment="1" applyProtection="1">
      <alignment horizontal="center" vertical="center" wrapText="1"/>
      <protection hidden="1"/>
    </xf>
    <xf numFmtId="0" fontId="10" fillId="7" borderId="34" xfId="0" applyFont="1" applyFill="1" applyBorder="1" applyAlignment="1" applyProtection="1">
      <alignment horizontal="center" vertical="center" wrapText="1"/>
      <protection hidden="1"/>
    </xf>
    <xf numFmtId="0" fontId="10" fillId="8" borderId="16" xfId="0" applyFont="1" applyFill="1" applyBorder="1" applyAlignment="1" applyProtection="1">
      <alignment horizontal="center" vertical="center"/>
      <protection hidden="1"/>
    </xf>
    <xf numFmtId="0" fontId="10" fillId="8" borderId="17" xfId="0" applyFont="1" applyFill="1" applyBorder="1" applyAlignment="1" applyProtection="1">
      <alignment horizontal="center" vertical="center"/>
      <protection hidden="1"/>
    </xf>
    <xf numFmtId="0" fontId="10" fillId="8" borderId="18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 wrapText="1"/>
      <protection locked="0" hidden="1"/>
    </xf>
    <xf numFmtId="0" fontId="0" fillId="0" borderId="23" xfId="0" applyBorder="1" applyAlignment="1" applyProtection="1">
      <alignment vertical="center" wrapText="1"/>
      <protection locked="0"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47" xfId="0" applyFont="1" applyFill="1" applyBorder="1" applyAlignment="1" applyProtection="1">
      <alignment horizontal="center" vertical="center" wrapText="1"/>
      <protection hidden="1"/>
    </xf>
    <xf numFmtId="0" fontId="4" fillId="3" borderId="4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8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50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vertical="center" wrapText="1"/>
      <protection locked="0" hidden="1"/>
    </xf>
    <xf numFmtId="0" fontId="0" fillId="0" borderId="57" xfId="0" applyBorder="1" applyAlignment="1" applyProtection="1">
      <alignment vertical="center" wrapText="1"/>
      <protection locked="0" hidden="1"/>
    </xf>
    <xf numFmtId="0" fontId="0" fillId="0" borderId="27" xfId="0" applyBorder="1" applyAlignment="1" applyProtection="1">
      <alignment vertical="center" wrapText="1"/>
      <protection locked="0" hidden="1"/>
    </xf>
    <xf numFmtId="0" fontId="0" fillId="0" borderId="1" xfId="0" applyBorder="1" applyAlignment="1" applyProtection="1">
      <alignment vertical="center" wrapText="1"/>
      <protection locked="0" hidden="1"/>
    </xf>
    <xf numFmtId="0" fontId="0" fillId="0" borderId="28" xfId="0" applyBorder="1" applyAlignment="1" applyProtection="1">
      <alignment vertical="center" wrapText="1"/>
      <protection locked="0" hidden="1"/>
    </xf>
    <xf numFmtId="0" fontId="4" fillId="3" borderId="53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46" xfId="0" applyFont="1" applyFill="1" applyBorder="1" applyAlignment="1" applyProtection="1">
      <alignment horizontal="center" vertical="center" wrapText="1"/>
      <protection hidden="1"/>
    </xf>
    <xf numFmtId="0" fontId="4" fillId="3" borderId="51" xfId="0" applyFont="1" applyFill="1" applyBorder="1" applyAlignment="1" applyProtection="1">
      <alignment horizontal="center" vertical="center" wrapText="1"/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hidden="1"/>
    </xf>
    <xf numFmtId="0" fontId="4" fillId="3" borderId="54" xfId="0" applyFont="1" applyFill="1" applyBorder="1" applyAlignment="1" applyProtection="1">
      <alignment horizontal="center" vertical="center" wrapText="1"/>
      <protection hidden="1"/>
    </xf>
    <xf numFmtId="0" fontId="4" fillId="3" borderId="24" xfId="0" applyFont="1" applyFill="1" applyBorder="1" applyAlignment="1" applyProtection="1">
      <alignment horizontal="center" vertical="center" wrapText="1"/>
      <protection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vertical="center" wrapText="1"/>
      <protection locked="0" hidden="1"/>
    </xf>
    <xf numFmtId="0" fontId="0" fillId="0" borderId="6" xfId="0" applyBorder="1" applyAlignment="1" applyProtection="1">
      <alignment vertical="center" wrapText="1"/>
      <protection locked="0" hidden="1"/>
    </xf>
    <xf numFmtId="0" fontId="0" fillId="0" borderId="37" xfId="0" applyBorder="1" applyAlignment="1" applyProtection="1">
      <alignment vertical="center" wrapText="1"/>
      <protection locked="0" hidden="1"/>
    </xf>
    <xf numFmtId="0" fontId="0" fillId="0" borderId="8" xfId="0" applyBorder="1" applyAlignment="1" applyProtection="1">
      <alignment vertical="center" wrapText="1"/>
      <protection locked="0" hidden="1"/>
    </xf>
    <xf numFmtId="0" fontId="0" fillId="0" borderId="10" xfId="0" applyBorder="1" applyAlignment="1" applyProtection="1">
      <alignment vertical="center" wrapText="1"/>
      <protection locked="0" hidden="1"/>
    </xf>
    <xf numFmtId="0" fontId="21" fillId="9" borderId="53" xfId="0" applyFont="1" applyFill="1" applyBorder="1" applyAlignment="1" applyProtection="1">
      <alignment horizontal="center" vertical="center" wrapText="1"/>
      <protection hidden="1"/>
    </xf>
    <xf numFmtId="0" fontId="21" fillId="9" borderId="39" xfId="0" applyFont="1" applyFill="1" applyBorder="1" applyAlignment="1" applyProtection="1">
      <alignment horizontal="center" vertical="center" wrapText="1"/>
      <protection hidden="1"/>
    </xf>
    <xf numFmtId="0" fontId="21" fillId="9" borderId="42" xfId="0" applyFont="1" applyFill="1" applyBorder="1" applyAlignment="1" applyProtection="1">
      <alignment horizontal="center" vertical="center" wrapText="1"/>
      <protection hidden="1"/>
    </xf>
    <xf numFmtId="0" fontId="21" fillId="9" borderId="58" xfId="0" applyFont="1" applyFill="1" applyBorder="1" applyAlignment="1" applyProtection="1">
      <alignment horizontal="center" vertical="center" wrapText="1"/>
      <protection hidden="1"/>
    </xf>
    <xf numFmtId="0" fontId="21" fillId="9" borderId="59" xfId="0" applyFont="1" applyFill="1" applyBorder="1" applyAlignment="1" applyProtection="1">
      <alignment horizontal="center" vertical="center" wrapText="1"/>
      <protection hidden="1"/>
    </xf>
    <xf numFmtId="0" fontId="21" fillId="9" borderId="50" xfId="0" applyFont="1" applyFill="1" applyBorder="1" applyAlignment="1" applyProtection="1">
      <alignment horizontal="center" vertical="center" wrapText="1"/>
      <protection hidden="1"/>
    </xf>
    <xf numFmtId="0" fontId="19" fillId="0" borderId="0" xfId="7" applyFont="1" applyFill="1" applyAlignment="1" applyProtection="1">
      <alignment horizont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 wrapText="1"/>
      <protection locked="0" hidden="1"/>
    </xf>
    <xf numFmtId="0" fontId="0" fillId="0" borderId="12" xfId="0" applyBorder="1" applyAlignment="1" applyProtection="1">
      <alignment vertical="center" wrapText="1"/>
      <protection locked="0" hidden="1"/>
    </xf>
    <xf numFmtId="0" fontId="0" fillId="0" borderId="13" xfId="0" applyBorder="1" applyAlignment="1" applyProtection="1">
      <alignment vertical="center" wrapText="1"/>
      <protection locked="0"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22" fillId="10" borderId="5" xfId="0" applyFont="1" applyFill="1" applyBorder="1" applyAlignment="1" applyProtection="1">
      <alignment vertical="center" wrapText="1"/>
      <protection hidden="1"/>
    </xf>
    <xf numFmtId="0" fontId="22" fillId="10" borderId="6" xfId="0" applyFont="1" applyFill="1" applyBorder="1" applyAlignment="1" applyProtection="1">
      <alignment vertical="center" wrapText="1"/>
      <protection hidden="1"/>
    </xf>
    <xf numFmtId="0" fontId="22" fillId="10" borderId="27" xfId="0" applyFont="1" applyFill="1" applyBorder="1" applyAlignment="1" applyProtection="1">
      <alignment vertical="center" wrapText="1"/>
      <protection hidden="1"/>
    </xf>
    <xf numFmtId="0" fontId="22" fillId="10" borderId="1" xfId="0" applyFont="1" applyFill="1" applyBorder="1" applyAlignment="1" applyProtection="1">
      <alignment vertical="center" wrapText="1"/>
      <protection hidden="1"/>
    </xf>
    <xf numFmtId="0" fontId="22" fillId="8" borderId="5" xfId="0" applyFont="1" applyFill="1" applyBorder="1" applyAlignment="1" applyProtection="1">
      <alignment vertical="center" wrapText="1"/>
      <protection hidden="1"/>
    </xf>
    <xf numFmtId="0" fontId="22" fillId="8" borderId="6" xfId="0" applyFont="1" applyFill="1" applyBorder="1" applyAlignment="1" applyProtection="1">
      <alignment vertical="center" wrapText="1"/>
      <protection hidden="1"/>
    </xf>
    <xf numFmtId="0" fontId="22" fillId="10" borderId="11" xfId="0" applyFont="1" applyFill="1" applyBorder="1" applyAlignment="1" applyProtection="1">
      <alignment vertical="center" wrapText="1"/>
      <protection hidden="1"/>
    </xf>
    <xf numFmtId="0" fontId="22" fillId="10" borderId="12" xfId="0" applyFont="1" applyFill="1" applyBorder="1" applyAlignment="1" applyProtection="1">
      <alignment vertical="center" wrapText="1"/>
      <protection hidden="1"/>
    </xf>
    <xf numFmtId="0" fontId="22" fillId="8" borderId="11" xfId="0" applyFont="1" applyFill="1" applyBorder="1" applyAlignment="1" applyProtection="1">
      <alignment vertical="center" wrapText="1"/>
      <protection hidden="1"/>
    </xf>
    <xf numFmtId="0" fontId="22" fillId="8" borderId="12" xfId="0" applyFont="1" applyFill="1" applyBorder="1" applyAlignment="1" applyProtection="1">
      <alignment vertical="center" wrapText="1"/>
      <protection hidden="1"/>
    </xf>
    <xf numFmtId="0" fontId="5" fillId="2" borderId="51" xfId="0" applyFont="1" applyFill="1" applyBorder="1" applyAlignment="1" applyProtection="1">
      <alignment horizontal="center" vertical="center" wrapText="1"/>
      <protection locked="0" hidden="1"/>
    </xf>
    <xf numFmtId="0" fontId="5" fillId="2" borderId="52" xfId="0" applyFont="1" applyFill="1" applyBorder="1" applyAlignment="1" applyProtection="1">
      <alignment horizontal="center" vertical="center" wrapText="1"/>
      <protection locked="0" hidden="1"/>
    </xf>
  </cellXfs>
  <cellStyles count="8">
    <cellStyle name="Гиперссылка 2" xfId="3"/>
    <cellStyle name="Обычный" xfId="0" builtinId="0"/>
    <cellStyle name="Обычный 2" xfId="4"/>
    <cellStyle name="Обычный 3" xfId="5"/>
    <cellStyle name="Обычный 3 2" xfId="6"/>
    <cellStyle name="Обычный 4" xfId="2"/>
    <cellStyle name="Обычный 5" xfId="1"/>
    <cellStyle name="Обычный 6" xfId="7"/>
  </cellStyles>
  <dxfs count="2"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323422</xdr:colOff>
      <xdr:row>1</xdr:row>
      <xdr:rowOff>41415</xdr:rowOff>
    </xdr:from>
    <xdr:to>
      <xdr:col>9</xdr:col>
      <xdr:colOff>540437</xdr:colOff>
      <xdr:row>3</xdr:row>
      <xdr:rowOff>108738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299A86FE-77EC-454B-9FDB-9CFEFBB6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097" y="241440"/>
          <a:ext cx="1931515" cy="505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8"/>
  <sheetViews>
    <sheetView tabSelected="1" zoomScaleNormal="100" zoomScaleSheetLayoutView="115" workbookViewId="0">
      <pane xSplit="13" ySplit="20" topLeftCell="N21" activePane="bottomRight" state="frozen"/>
      <selection pane="topRight" activeCell="N1" sqref="N1"/>
      <selection pane="bottomLeft" activeCell="A21" sqref="A21"/>
      <selection pane="bottomRight" activeCell="AG8" sqref="AG8"/>
    </sheetView>
  </sheetViews>
  <sheetFormatPr defaultRowHeight="15" x14ac:dyDescent="0.25"/>
  <cols>
    <col min="1" max="2" width="7.7109375" style="9" customWidth="1"/>
    <col min="3" max="3" width="17.42578125" style="9" customWidth="1"/>
    <col min="4" max="4" width="4.140625" style="20" customWidth="1"/>
    <col min="5" max="5" width="7.7109375" style="20" customWidth="1"/>
    <col min="6" max="6" width="7.7109375" style="9" customWidth="1"/>
    <col min="7" max="9" width="8.5703125" style="9" customWidth="1"/>
    <col min="10" max="13" width="10.42578125" style="63" customWidth="1"/>
    <col min="14" max="14" width="12.5703125" style="9" customWidth="1"/>
    <col min="15" max="15" width="13.5703125" style="9" bestFit="1" customWidth="1"/>
    <col min="16" max="16" width="12.85546875" style="9" bestFit="1" customWidth="1"/>
    <col min="17" max="22" width="9.140625" style="8" hidden="1" customWidth="1"/>
    <col min="23" max="23" width="8.140625" style="9" hidden="1" customWidth="1"/>
    <col min="24" max="25" width="2.28515625" style="9" hidden="1" customWidth="1"/>
    <col min="26" max="29" width="2" style="9" hidden="1" customWidth="1"/>
    <col min="30" max="31" width="9.140625" style="9" hidden="1" customWidth="1"/>
    <col min="32" max="16384" width="9.140625" style="9"/>
  </cols>
  <sheetData>
    <row r="1" spans="1:22" s="6" customFormat="1" ht="15.75" thickBot="1" x14ac:dyDescent="0.3">
      <c r="A1" s="1" t="s">
        <v>45</v>
      </c>
      <c r="B1" s="1"/>
      <c r="C1" s="1"/>
      <c r="D1" s="2"/>
      <c r="E1" s="2"/>
      <c r="F1" s="3"/>
      <c r="G1" s="3"/>
      <c r="H1" s="3"/>
      <c r="I1" s="3"/>
      <c r="J1" s="4"/>
      <c r="K1" s="4"/>
      <c r="L1" s="4"/>
      <c r="M1" s="5"/>
      <c r="Q1" s="7"/>
      <c r="R1" s="7"/>
      <c r="S1" s="7"/>
      <c r="T1" s="7"/>
      <c r="U1" s="7"/>
      <c r="V1" s="7"/>
    </row>
    <row r="2" spans="1:22" s="6" customFormat="1" ht="17.25" customHeight="1" x14ac:dyDescent="0.25">
      <c r="A2" s="1" t="s">
        <v>5</v>
      </c>
      <c r="B2" s="1"/>
      <c r="C2" s="1"/>
      <c r="D2" s="2"/>
      <c r="E2" s="2"/>
      <c r="F2" s="3"/>
      <c r="G2" s="3"/>
      <c r="H2" s="3"/>
      <c r="I2" s="3"/>
      <c r="J2" s="4"/>
      <c r="K2" s="121" t="s">
        <v>76</v>
      </c>
      <c r="L2" s="122"/>
      <c r="M2" s="122"/>
      <c r="N2" s="122"/>
      <c r="O2" s="123"/>
      <c r="P2" s="149" t="s">
        <v>78</v>
      </c>
      <c r="R2" s="7" t="s">
        <v>77</v>
      </c>
      <c r="S2" s="7"/>
      <c r="T2" s="7"/>
      <c r="U2" s="7"/>
    </row>
    <row r="3" spans="1:22" s="6" customFormat="1" ht="17.25" customHeight="1" thickBot="1" x14ac:dyDescent="0.3">
      <c r="A3" s="1" t="s">
        <v>6</v>
      </c>
      <c r="C3" s="1"/>
      <c r="D3" s="2"/>
      <c r="E3" s="2"/>
      <c r="F3" s="3"/>
      <c r="G3" s="3"/>
      <c r="H3" s="3"/>
      <c r="I3" s="3"/>
      <c r="J3" s="4"/>
      <c r="K3" s="124"/>
      <c r="L3" s="125"/>
      <c r="M3" s="125"/>
      <c r="N3" s="125"/>
      <c r="O3" s="126"/>
      <c r="P3" s="150"/>
      <c r="R3" s="7" t="s">
        <v>78</v>
      </c>
      <c r="S3" s="7"/>
      <c r="T3" s="7"/>
      <c r="U3" s="7"/>
    </row>
    <row r="4" spans="1:22" s="6" customFormat="1" ht="16.5" customHeight="1" thickBot="1" x14ac:dyDescent="0.3">
      <c r="C4" s="1"/>
      <c r="D4" s="2"/>
      <c r="E4" s="2"/>
      <c r="F4" s="3"/>
      <c r="G4" s="3"/>
      <c r="H4" s="3"/>
      <c r="I4" s="3"/>
      <c r="J4" s="4"/>
      <c r="K4" s="84" t="s">
        <v>43</v>
      </c>
      <c r="L4" s="85"/>
      <c r="M4" s="85"/>
      <c r="N4" s="85"/>
      <c r="O4" s="86"/>
      <c r="P4" s="50">
        <f>SUM(P6:P12)</f>
        <v>2500</v>
      </c>
      <c r="Q4" s="7"/>
      <c r="R4" s="8"/>
      <c r="S4" s="8"/>
      <c r="T4" s="8"/>
      <c r="U4" s="8"/>
    </row>
    <row r="5" spans="1:22" ht="15" customHeight="1" thickBot="1" x14ac:dyDescent="0.3">
      <c r="A5" s="138" t="s">
        <v>7</v>
      </c>
      <c r="B5" s="138"/>
      <c r="C5" s="138"/>
      <c r="D5" s="138"/>
      <c r="E5" s="138"/>
      <c r="F5" s="138"/>
      <c r="G5" s="138"/>
      <c r="H5" s="138"/>
      <c r="I5" s="138"/>
      <c r="J5" s="138"/>
      <c r="K5" s="82"/>
      <c r="L5" s="83"/>
      <c r="M5" s="51" t="s">
        <v>75</v>
      </c>
      <c r="N5" s="51" t="s">
        <v>49</v>
      </c>
      <c r="O5" s="51" t="s">
        <v>50</v>
      </c>
      <c r="P5" s="52" t="s">
        <v>51</v>
      </c>
      <c r="Q5" s="7"/>
    </row>
    <row r="6" spans="1:22" ht="23.25" customHeigh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9" t="s">
        <v>57</v>
      </c>
      <c r="L6" s="140"/>
      <c r="M6" s="53" t="s">
        <v>46</v>
      </c>
      <c r="N6" s="10">
        <f>Q6</f>
        <v>31.151999999999997</v>
      </c>
      <c r="O6" s="64">
        <v>450</v>
      </c>
      <c r="P6" s="11">
        <f>IF($P$2="с материалом",CEILING(O6*N6,10),0)</f>
        <v>0</v>
      </c>
      <c r="Q6" s="8">
        <f>SUM(Q21:Q102)</f>
        <v>31.151999999999997</v>
      </c>
    </row>
    <row r="7" spans="1:22" ht="16.5" customHeight="1" x14ac:dyDescent="0.25">
      <c r="A7" s="12"/>
      <c r="B7" s="12"/>
      <c r="C7" s="12" t="s">
        <v>0</v>
      </c>
      <c r="D7" s="13"/>
      <c r="E7" s="13"/>
      <c r="F7" s="13"/>
      <c r="G7" s="13"/>
      <c r="H7" s="13"/>
      <c r="I7" s="13"/>
      <c r="J7" s="13"/>
      <c r="K7" s="141" t="s">
        <v>58</v>
      </c>
      <c r="L7" s="142"/>
      <c r="M7" s="54" t="s">
        <v>46</v>
      </c>
      <c r="N7" s="14">
        <f>Q7</f>
        <v>2.52</v>
      </c>
      <c r="O7" s="65">
        <v>115</v>
      </c>
      <c r="P7" s="15">
        <f t="shared" ref="P7:P10" si="0">IF($P$2="с материалом",CEILING(O7*N7,10),0)</f>
        <v>0</v>
      </c>
      <c r="Q7" s="8">
        <f>SUM(W21:W102)</f>
        <v>2.52</v>
      </c>
    </row>
    <row r="8" spans="1:22" ht="24.75" customHeight="1" x14ac:dyDescent="0.25">
      <c r="A8" s="12"/>
      <c r="B8" s="12"/>
      <c r="C8" s="12" t="s">
        <v>1</v>
      </c>
      <c r="D8" s="13"/>
      <c r="E8" s="13"/>
      <c r="F8" s="13"/>
      <c r="G8" s="13"/>
      <c r="H8" s="13"/>
      <c r="I8" s="13"/>
      <c r="J8" s="13"/>
      <c r="K8" s="141" t="s">
        <v>64</v>
      </c>
      <c r="L8" s="142"/>
      <c r="M8" s="54" t="s">
        <v>48</v>
      </c>
      <c r="N8" s="14">
        <f>CEILING(Q8*1.2,5)</f>
        <v>20</v>
      </c>
      <c r="O8" s="66">
        <v>4</v>
      </c>
      <c r="P8" s="15">
        <f t="shared" si="0"/>
        <v>0</v>
      </c>
      <c r="Q8" s="8">
        <f>SUM(T21:T102)</f>
        <v>14.28</v>
      </c>
    </row>
    <row r="9" spans="1:22" ht="24.75" customHeight="1" x14ac:dyDescent="0.25">
      <c r="A9" s="12"/>
      <c r="B9" s="12"/>
      <c r="C9" s="12" t="s">
        <v>10</v>
      </c>
      <c r="D9" s="13"/>
      <c r="E9" s="13"/>
      <c r="F9" s="13"/>
      <c r="G9" s="13"/>
      <c r="H9" s="13"/>
      <c r="I9" s="13"/>
      <c r="J9" s="13"/>
      <c r="K9" s="141" t="s">
        <v>65</v>
      </c>
      <c r="L9" s="142"/>
      <c r="M9" s="54" t="s">
        <v>48</v>
      </c>
      <c r="N9" s="14">
        <f t="shared" ref="N9:N10" si="1">CEILING(Q9*1.2,5)</f>
        <v>5</v>
      </c>
      <c r="O9" s="66">
        <v>7.15</v>
      </c>
      <c r="P9" s="15">
        <f t="shared" si="0"/>
        <v>0</v>
      </c>
      <c r="Q9" s="8">
        <f>SUM(U21:U102)</f>
        <v>2.5</v>
      </c>
    </row>
    <row r="10" spans="1:22" ht="24.75" customHeight="1" thickBot="1" x14ac:dyDescent="0.3">
      <c r="A10" s="12"/>
      <c r="B10" s="12"/>
      <c r="C10" s="12" t="s">
        <v>3</v>
      </c>
      <c r="D10" s="13"/>
      <c r="E10" s="13"/>
      <c r="F10" s="13"/>
      <c r="G10" s="13"/>
      <c r="H10" s="13"/>
      <c r="I10" s="13"/>
      <c r="J10" s="13"/>
      <c r="K10" s="145" t="s">
        <v>66</v>
      </c>
      <c r="L10" s="146"/>
      <c r="M10" s="55" t="s">
        <v>48</v>
      </c>
      <c r="N10" s="17">
        <f t="shared" si="1"/>
        <v>40</v>
      </c>
      <c r="O10" s="74">
        <v>13.1</v>
      </c>
      <c r="P10" s="18">
        <f t="shared" si="0"/>
        <v>0</v>
      </c>
      <c r="Q10" s="8">
        <f>SUM(V21:V102)</f>
        <v>30.48</v>
      </c>
    </row>
    <row r="11" spans="1:22" ht="24.75" customHeight="1" x14ac:dyDescent="0.25">
      <c r="A11" s="12"/>
      <c r="B11" s="12"/>
      <c r="C11" s="12" t="s">
        <v>8</v>
      </c>
      <c r="D11" s="13"/>
      <c r="E11" s="13"/>
      <c r="F11" s="13"/>
      <c r="G11" s="13"/>
      <c r="H11" s="13"/>
      <c r="I11" s="13"/>
      <c r="J11" s="13"/>
      <c r="K11" s="143" t="s">
        <v>47</v>
      </c>
      <c r="L11" s="144"/>
      <c r="M11" s="53" t="s">
        <v>48</v>
      </c>
      <c r="N11" s="10">
        <f>Q11</f>
        <v>89.96</v>
      </c>
      <c r="O11" s="64">
        <v>16</v>
      </c>
      <c r="P11" s="11">
        <f>CEILING(O11*N11,10)</f>
        <v>1440</v>
      </c>
      <c r="Q11" s="8">
        <f>SUM(R21:R102)</f>
        <v>89.96</v>
      </c>
    </row>
    <row r="12" spans="1:22" ht="24.75" customHeight="1" thickBot="1" x14ac:dyDescent="0.3">
      <c r="A12" s="16"/>
      <c r="B12" s="16"/>
      <c r="C12" s="16" t="s">
        <v>2</v>
      </c>
      <c r="D12" s="13"/>
      <c r="E12" s="13"/>
      <c r="F12" s="13"/>
      <c r="G12" s="13"/>
      <c r="H12" s="13"/>
      <c r="I12" s="13"/>
      <c r="J12" s="13"/>
      <c r="K12" s="147" t="s">
        <v>54</v>
      </c>
      <c r="L12" s="148"/>
      <c r="M12" s="55" t="s">
        <v>48</v>
      </c>
      <c r="N12" s="17">
        <f>CEILING(Q12,1)</f>
        <v>48</v>
      </c>
      <c r="O12" s="67">
        <v>22</v>
      </c>
      <c r="P12" s="18">
        <f t="shared" ref="P12" si="2">CEILING(O12*N12,10)</f>
        <v>1060</v>
      </c>
      <c r="Q12" s="8">
        <f>Q8+Q9+Q10</f>
        <v>47.260000000000005</v>
      </c>
    </row>
    <row r="13" spans="1:22" ht="3.75" customHeight="1" x14ac:dyDescent="0.25">
      <c r="A13" s="16"/>
      <c r="B13" s="16"/>
      <c r="C13" s="16"/>
      <c r="D13" s="1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57"/>
      <c r="P13" s="57"/>
    </row>
    <row r="14" spans="1:22" x14ac:dyDescent="0.25">
      <c r="A14" s="128" t="s">
        <v>26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Q14" s="9">
        <v>0.4</v>
      </c>
      <c r="R14" s="9">
        <v>1</v>
      </c>
      <c r="S14" s="9">
        <v>2</v>
      </c>
    </row>
    <row r="15" spans="1:22" x14ac:dyDescent="0.25">
      <c r="A15" s="128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0"/>
      <c r="Q15" s="8" t="s">
        <v>69</v>
      </c>
      <c r="R15" s="8" t="s">
        <v>70</v>
      </c>
    </row>
    <row r="16" spans="1:22" x14ac:dyDescent="0.25">
      <c r="A16" s="128" t="s">
        <v>27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30"/>
    </row>
    <row r="17" spans="1:29" ht="3" customHeight="1" thickBot="1" x14ac:dyDescent="0.3">
      <c r="A17" s="131"/>
      <c r="B17" s="132"/>
      <c r="C17" s="132"/>
      <c r="D17" s="132"/>
      <c r="E17" s="132"/>
      <c r="F17" s="133"/>
      <c r="G17" s="133"/>
      <c r="H17" s="133"/>
      <c r="I17" s="133"/>
      <c r="J17" s="133"/>
      <c r="K17" s="133"/>
      <c r="L17" s="133"/>
      <c r="M17" s="133"/>
      <c r="N17" s="132"/>
      <c r="O17" s="132"/>
      <c r="P17" s="134"/>
    </row>
    <row r="18" spans="1:29" s="20" customFormat="1" ht="15" customHeight="1" x14ac:dyDescent="0.25">
      <c r="A18" s="108" t="s">
        <v>4</v>
      </c>
      <c r="B18" s="89" t="s">
        <v>11</v>
      </c>
      <c r="C18" s="90"/>
      <c r="D18" s="91"/>
      <c r="E18" s="111" t="s">
        <v>63</v>
      </c>
      <c r="F18" s="75" t="s">
        <v>72</v>
      </c>
      <c r="G18" s="76"/>
      <c r="H18" s="76"/>
      <c r="I18" s="77"/>
      <c r="J18" s="103" t="s">
        <v>62</v>
      </c>
      <c r="K18" s="104"/>
      <c r="L18" s="104"/>
      <c r="M18" s="105"/>
      <c r="N18" s="103" t="s">
        <v>23</v>
      </c>
      <c r="O18" s="104"/>
      <c r="P18" s="105"/>
      <c r="Q18" s="19"/>
      <c r="R18" s="19"/>
      <c r="S18" s="19"/>
      <c r="T18" s="19"/>
      <c r="U18" s="19"/>
      <c r="V18" s="19"/>
    </row>
    <row r="19" spans="1:29" s="20" customFormat="1" ht="36.75" customHeight="1" x14ac:dyDescent="0.25">
      <c r="A19" s="109"/>
      <c r="B19" s="92" t="s">
        <v>68</v>
      </c>
      <c r="C19" s="94" t="s">
        <v>12</v>
      </c>
      <c r="D19" s="95"/>
      <c r="E19" s="109"/>
      <c r="F19" s="78" t="s">
        <v>73</v>
      </c>
      <c r="G19" s="79"/>
      <c r="H19" s="80" t="s">
        <v>74</v>
      </c>
      <c r="I19" s="81"/>
      <c r="J19" s="78"/>
      <c r="K19" s="106"/>
      <c r="L19" s="106"/>
      <c r="M19" s="81"/>
      <c r="N19" s="78"/>
      <c r="O19" s="106"/>
      <c r="P19" s="81"/>
      <c r="Q19" s="19"/>
      <c r="R19" s="19"/>
      <c r="S19" s="19"/>
      <c r="T19" s="19"/>
      <c r="U19" s="19"/>
      <c r="V19" s="19"/>
    </row>
    <row r="20" spans="1:29" s="20" customFormat="1" ht="29.25" customHeight="1" thickBot="1" x14ac:dyDescent="0.3">
      <c r="A20" s="110"/>
      <c r="B20" s="93"/>
      <c r="C20" s="96"/>
      <c r="D20" s="97"/>
      <c r="E20" s="112"/>
      <c r="F20" s="21" t="s">
        <v>16</v>
      </c>
      <c r="G20" s="22" t="s">
        <v>17</v>
      </c>
      <c r="H20" s="22" t="s">
        <v>16</v>
      </c>
      <c r="I20" s="23" t="s">
        <v>17</v>
      </c>
      <c r="J20" s="21" t="s">
        <v>18</v>
      </c>
      <c r="K20" s="22" t="s">
        <v>19</v>
      </c>
      <c r="L20" s="22" t="s">
        <v>20</v>
      </c>
      <c r="M20" s="23" t="s">
        <v>21</v>
      </c>
      <c r="N20" s="113" t="s">
        <v>24</v>
      </c>
      <c r="O20" s="114"/>
      <c r="P20" s="115"/>
      <c r="Q20" s="24" t="s">
        <v>67</v>
      </c>
      <c r="R20" s="24" t="s">
        <v>52</v>
      </c>
      <c r="S20" s="24" t="s">
        <v>53</v>
      </c>
      <c r="T20" s="24" t="s">
        <v>59</v>
      </c>
      <c r="U20" s="24" t="s">
        <v>60</v>
      </c>
      <c r="V20" s="24" t="s">
        <v>61</v>
      </c>
      <c r="W20" s="24" t="s">
        <v>71</v>
      </c>
    </row>
    <row r="21" spans="1:29" ht="28.5" customHeight="1" x14ac:dyDescent="0.25">
      <c r="A21" s="58">
        <v>1</v>
      </c>
      <c r="B21" s="25" t="s">
        <v>69</v>
      </c>
      <c r="C21" s="119" t="s">
        <v>13</v>
      </c>
      <c r="D21" s="120"/>
      <c r="E21" s="26">
        <v>3</v>
      </c>
      <c r="F21" s="27">
        <v>2500</v>
      </c>
      <c r="G21" s="28">
        <v>2760</v>
      </c>
      <c r="H21" s="68">
        <f>F21-Z21-AA21</f>
        <v>2496</v>
      </c>
      <c r="I21" s="69">
        <f>G21-AB21-AC21</f>
        <v>2758</v>
      </c>
      <c r="J21" s="27">
        <v>2</v>
      </c>
      <c r="K21" s="28">
        <v>2</v>
      </c>
      <c r="L21" s="28">
        <v>0.4</v>
      </c>
      <c r="M21" s="29">
        <v>2</v>
      </c>
      <c r="N21" s="116"/>
      <c r="O21" s="117"/>
      <c r="P21" s="118"/>
      <c r="Q21" s="8">
        <f>IF(B21="ЛДСП",F21*G21*1.2*E21/1000000,0)</f>
        <v>24.84</v>
      </c>
      <c r="R21" s="8">
        <f>(F21+G21)*2*E21/1000</f>
        <v>31.56</v>
      </c>
      <c r="S21" s="8">
        <f>(IF(J21&gt;0,F21*E21/1000,0)+IF(K21&gt;0,F21*E21/1000,0)+IF(L21&gt;0,G21*E21/1000,0)+IF(M21&gt;0,G21*E21/1000,0))*1.2</f>
        <v>37.872</v>
      </c>
      <c r="T21" s="8">
        <f>IF(J21=0.4,E21*F21/1000,0)+IF(K21=0.4,E21*F21/1000,0)+IF(L21=0.4,E21*G21/1000,0)+IF(M21=0.4,E21*G21/1000,0)</f>
        <v>8.2799999999999994</v>
      </c>
      <c r="U21" s="8">
        <f>IF(J21=1,E21*F21/1000,0)+IF(K21=1,E21*F21/1000,0)+IF(L21=1,E21*G21/1000,0)+IF(M21=1,E21*G21/1000,0)</f>
        <v>0</v>
      </c>
      <c r="V21" s="8">
        <f>IF(J21=2,E21*F21/1000,0)+IF(K21=2,E21*F21/1000,0)+IF(L21=2,E21*G21/1000,0)+IF(M21=2,E21*G21/1000,0)</f>
        <v>23.28</v>
      </c>
      <c r="W21" s="9">
        <f>IF(B21="ЛХДФ",F21*G21*1.2*E21/1000000,0)</f>
        <v>0</v>
      </c>
      <c r="Z21" s="9">
        <f>IF(J21=0.4,0,J21)</f>
        <v>2</v>
      </c>
      <c r="AA21" s="9">
        <f t="shared" ref="AA21:AC36" si="3">IF(K21=0.4,0,K21)</f>
        <v>2</v>
      </c>
      <c r="AB21" s="9">
        <f>IF(L21=0.4,0,L21)</f>
        <v>0</v>
      </c>
      <c r="AC21" s="9">
        <f t="shared" si="3"/>
        <v>2</v>
      </c>
    </row>
    <row r="22" spans="1:29" x14ac:dyDescent="0.25">
      <c r="A22" s="59">
        <v>2</v>
      </c>
      <c r="B22" s="30" t="s">
        <v>69</v>
      </c>
      <c r="C22" s="98"/>
      <c r="D22" s="99"/>
      <c r="E22" s="31">
        <v>5</v>
      </c>
      <c r="F22" s="32">
        <v>1200</v>
      </c>
      <c r="G22" s="33">
        <v>500</v>
      </c>
      <c r="H22" s="70">
        <f t="shared" ref="H22:H66" si="4">F22-Z22-AA22</f>
        <v>1200</v>
      </c>
      <c r="I22" s="71">
        <f t="shared" ref="I22:I66" si="5">G22-AB22-AC22</f>
        <v>499</v>
      </c>
      <c r="J22" s="32">
        <v>0.4</v>
      </c>
      <c r="K22" s="33"/>
      <c r="L22" s="33"/>
      <c r="M22" s="34">
        <v>1</v>
      </c>
      <c r="N22" s="100" t="s">
        <v>25</v>
      </c>
      <c r="O22" s="101"/>
      <c r="P22" s="102"/>
      <c r="Q22" s="8">
        <f t="shared" ref="Q22:Q66" si="6">IF(B22="ЛДСП",F22*G22*1.2*E22/1000000,0)</f>
        <v>3.6</v>
      </c>
      <c r="R22" s="8">
        <f t="shared" ref="R22:R66" si="7">(F22+G22)*2*E22/1000</f>
        <v>17</v>
      </c>
      <c r="S22" s="8">
        <f>(IF(J22&gt;0,F22*E22/1000,0)+IF(K22&gt;0,F22*E22/1000,0)+IF(L22&gt;0,G22*E22/1000,0)+IF(M22&gt;0,G22*E22/1000,0))*1.2</f>
        <v>10.199999999999999</v>
      </c>
      <c r="T22" s="8">
        <f t="shared" ref="T22:T66" si="8">IF(J22=0.4,E22*F22/1000,0)+IF(K22=0.4,E22*F22/1000,0)+IF(L22=0.4,E22*G22/1000,0)+IF(M22=0.4,E22*G22/1000,0)</f>
        <v>6</v>
      </c>
      <c r="U22" s="8">
        <f t="shared" ref="U22:U66" si="9">IF(J22=1,E22*F22/1000,0)+IF(K22=1,E22*F22/1000,0)+IF(L22=1,E22*G22/1000,0)+IF(M22=1,E22*G22/1000,0)</f>
        <v>2.5</v>
      </c>
      <c r="V22" s="8">
        <f t="shared" ref="V22:V66" si="10">IF(J22=2,E22*F22/1000,0)+IF(K22=2,E22*F22/1000,0)+IF(L22=2,E22*G22/1000,0)+IF(M22=2,E22*G22/1000,0)</f>
        <v>0</v>
      </c>
      <c r="W22" s="9">
        <f t="shared" ref="W22:W66" si="11">IF(B22="ЛХДФ",F22*G22*1.2*E22/1000000,0)</f>
        <v>0</v>
      </c>
      <c r="Z22" s="9">
        <f t="shared" ref="Z22:AC66" si="12">IF(J22=0.4,0,J22)</f>
        <v>0</v>
      </c>
      <c r="AA22" s="9">
        <f t="shared" si="3"/>
        <v>0</v>
      </c>
      <c r="AB22" s="9">
        <f t="shared" si="3"/>
        <v>0</v>
      </c>
      <c r="AC22" s="9">
        <f t="shared" si="3"/>
        <v>1</v>
      </c>
    </row>
    <row r="23" spans="1:29" ht="13.5" customHeight="1" x14ac:dyDescent="0.25">
      <c r="A23" s="59">
        <v>3</v>
      </c>
      <c r="B23" s="30" t="s">
        <v>69</v>
      </c>
      <c r="C23" s="98"/>
      <c r="D23" s="99"/>
      <c r="E23" s="31">
        <v>6</v>
      </c>
      <c r="F23" s="32">
        <v>900</v>
      </c>
      <c r="G23" s="33">
        <v>300</v>
      </c>
      <c r="H23" s="70">
        <f t="shared" si="4"/>
        <v>898</v>
      </c>
      <c r="I23" s="71">
        <f t="shared" si="5"/>
        <v>298</v>
      </c>
      <c r="J23" s="32">
        <v>2</v>
      </c>
      <c r="K23" s="33"/>
      <c r="L23" s="33">
        <v>2</v>
      </c>
      <c r="M23" s="34"/>
      <c r="N23" s="100"/>
      <c r="O23" s="101"/>
      <c r="P23" s="102"/>
      <c r="Q23" s="8">
        <f t="shared" si="6"/>
        <v>1.944</v>
      </c>
      <c r="R23" s="8">
        <f t="shared" si="7"/>
        <v>14.4</v>
      </c>
      <c r="S23" s="8">
        <f t="shared" ref="S23:S66" si="13">(IF(J23&gt;0,F23*E23/1000,0)+IF(K23&gt;0,F23*E23/1000,0)+IF(L23&gt;0,G23*E23/1000,0)+IF(M23&gt;0,G23*E23/1000,0))*1.2</f>
        <v>8.64</v>
      </c>
      <c r="T23" s="8">
        <f t="shared" si="8"/>
        <v>0</v>
      </c>
      <c r="U23" s="8">
        <f t="shared" si="9"/>
        <v>0</v>
      </c>
      <c r="V23" s="8">
        <f t="shared" si="10"/>
        <v>7.2</v>
      </c>
      <c r="W23" s="9">
        <f t="shared" si="11"/>
        <v>0</v>
      </c>
      <c r="Z23" s="9">
        <f t="shared" si="12"/>
        <v>2</v>
      </c>
      <c r="AA23" s="9">
        <f t="shared" si="3"/>
        <v>0</v>
      </c>
      <c r="AB23" s="9">
        <f t="shared" si="3"/>
        <v>2</v>
      </c>
      <c r="AC23" s="9">
        <f t="shared" si="3"/>
        <v>0</v>
      </c>
    </row>
    <row r="24" spans="1:29" ht="30" customHeight="1" x14ac:dyDescent="0.25">
      <c r="A24" s="60">
        <v>4</v>
      </c>
      <c r="B24" s="30" t="s">
        <v>69</v>
      </c>
      <c r="C24" s="98" t="s">
        <v>14</v>
      </c>
      <c r="D24" s="99"/>
      <c r="E24" s="31">
        <v>3</v>
      </c>
      <c r="F24" s="35">
        <v>100</v>
      </c>
      <c r="G24" s="36">
        <v>400</v>
      </c>
      <c r="H24" s="70">
        <f t="shared" si="4"/>
        <v>100</v>
      </c>
      <c r="I24" s="71">
        <f t="shared" si="5"/>
        <v>400</v>
      </c>
      <c r="J24" s="35"/>
      <c r="K24" s="36"/>
      <c r="L24" s="36"/>
      <c r="M24" s="37"/>
      <c r="N24" s="100" t="s">
        <v>22</v>
      </c>
      <c r="O24" s="101"/>
      <c r="P24" s="102"/>
      <c r="Q24" s="8">
        <f t="shared" si="6"/>
        <v>0.14399999999999999</v>
      </c>
      <c r="R24" s="8">
        <f t="shared" si="7"/>
        <v>3</v>
      </c>
      <c r="S24" s="8">
        <f t="shared" si="13"/>
        <v>0</v>
      </c>
      <c r="T24" s="8">
        <f t="shared" si="8"/>
        <v>0</v>
      </c>
      <c r="U24" s="8">
        <f t="shared" si="9"/>
        <v>0</v>
      </c>
      <c r="V24" s="8">
        <f t="shared" si="10"/>
        <v>0</v>
      </c>
      <c r="W24" s="9">
        <f t="shared" si="11"/>
        <v>0</v>
      </c>
      <c r="Z24" s="9">
        <f t="shared" si="12"/>
        <v>0</v>
      </c>
      <c r="AA24" s="9">
        <f t="shared" si="3"/>
        <v>0</v>
      </c>
      <c r="AB24" s="9">
        <f t="shared" si="3"/>
        <v>0</v>
      </c>
      <c r="AC24" s="9">
        <f t="shared" si="3"/>
        <v>0</v>
      </c>
    </row>
    <row r="25" spans="1:29" ht="13.5" customHeight="1" x14ac:dyDescent="0.25">
      <c r="A25" s="59">
        <v>5</v>
      </c>
      <c r="B25" s="30" t="s">
        <v>69</v>
      </c>
      <c r="C25" s="98"/>
      <c r="D25" s="99"/>
      <c r="E25" s="31">
        <v>2</v>
      </c>
      <c r="F25" s="32">
        <v>600</v>
      </c>
      <c r="G25" s="33">
        <v>300</v>
      </c>
      <c r="H25" s="70">
        <f t="shared" si="4"/>
        <v>600</v>
      </c>
      <c r="I25" s="71">
        <f t="shared" si="5"/>
        <v>300</v>
      </c>
      <c r="J25" s="32"/>
      <c r="K25" s="33"/>
      <c r="L25" s="33"/>
      <c r="M25" s="34"/>
      <c r="N25" s="100"/>
      <c r="O25" s="101"/>
      <c r="P25" s="102"/>
      <c r="Q25" s="8">
        <f t="shared" si="6"/>
        <v>0.432</v>
      </c>
      <c r="R25" s="8">
        <f t="shared" si="7"/>
        <v>3.6</v>
      </c>
      <c r="S25" s="8">
        <f t="shared" si="13"/>
        <v>0</v>
      </c>
      <c r="T25" s="8">
        <f t="shared" si="8"/>
        <v>0</v>
      </c>
      <c r="U25" s="8">
        <f t="shared" si="9"/>
        <v>0</v>
      </c>
      <c r="V25" s="8">
        <f t="shared" si="10"/>
        <v>0</v>
      </c>
      <c r="W25" s="9">
        <f t="shared" si="11"/>
        <v>0</v>
      </c>
      <c r="Z25" s="9">
        <f t="shared" si="12"/>
        <v>0</v>
      </c>
      <c r="AA25" s="9">
        <f t="shared" si="3"/>
        <v>0</v>
      </c>
      <c r="AB25" s="9">
        <f t="shared" si="3"/>
        <v>0</v>
      </c>
      <c r="AC25" s="9">
        <f t="shared" si="3"/>
        <v>0</v>
      </c>
    </row>
    <row r="26" spans="1:29" ht="13.5" customHeight="1" x14ac:dyDescent="0.25">
      <c r="A26" s="59">
        <v>6</v>
      </c>
      <c r="B26" s="30" t="s">
        <v>69</v>
      </c>
      <c r="C26" s="98"/>
      <c r="D26" s="99"/>
      <c r="E26" s="31">
        <v>2</v>
      </c>
      <c r="F26" s="32">
        <v>800</v>
      </c>
      <c r="G26" s="33">
        <v>100</v>
      </c>
      <c r="H26" s="70">
        <f t="shared" si="4"/>
        <v>800</v>
      </c>
      <c r="I26" s="71">
        <f t="shared" si="5"/>
        <v>100</v>
      </c>
      <c r="J26" s="32"/>
      <c r="K26" s="33"/>
      <c r="L26" s="33"/>
      <c r="M26" s="34"/>
      <c r="N26" s="100"/>
      <c r="O26" s="101"/>
      <c r="P26" s="102"/>
      <c r="Q26" s="8">
        <f t="shared" si="6"/>
        <v>0.192</v>
      </c>
      <c r="R26" s="8">
        <f t="shared" si="7"/>
        <v>3.6</v>
      </c>
      <c r="S26" s="8">
        <f t="shared" si="13"/>
        <v>0</v>
      </c>
      <c r="T26" s="8">
        <f t="shared" si="8"/>
        <v>0</v>
      </c>
      <c r="U26" s="8">
        <f t="shared" si="9"/>
        <v>0</v>
      </c>
      <c r="V26" s="8">
        <f t="shared" si="10"/>
        <v>0</v>
      </c>
      <c r="W26" s="9">
        <f t="shared" si="11"/>
        <v>0</v>
      </c>
      <c r="Z26" s="9">
        <f t="shared" si="12"/>
        <v>0</v>
      </c>
      <c r="AA26" s="9">
        <f t="shared" si="3"/>
        <v>0</v>
      </c>
      <c r="AB26" s="9">
        <f t="shared" si="3"/>
        <v>0</v>
      </c>
      <c r="AC26" s="9">
        <f t="shared" si="3"/>
        <v>0</v>
      </c>
    </row>
    <row r="27" spans="1:29" x14ac:dyDescent="0.25">
      <c r="A27" s="60">
        <v>7</v>
      </c>
      <c r="B27" s="30" t="s">
        <v>70</v>
      </c>
      <c r="C27" s="98" t="s">
        <v>15</v>
      </c>
      <c r="D27" s="99"/>
      <c r="E27" s="31">
        <v>2</v>
      </c>
      <c r="F27" s="32">
        <v>1000</v>
      </c>
      <c r="G27" s="33">
        <v>500</v>
      </c>
      <c r="H27" s="70">
        <f t="shared" si="4"/>
        <v>1000</v>
      </c>
      <c r="I27" s="71">
        <f t="shared" si="5"/>
        <v>500</v>
      </c>
      <c r="J27" s="32"/>
      <c r="K27" s="33"/>
      <c r="L27" s="33"/>
      <c r="M27" s="34"/>
      <c r="N27" s="100"/>
      <c r="O27" s="101"/>
      <c r="P27" s="102"/>
      <c r="Q27" s="8">
        <f t="shared" si="6"/>
        <v>0</v>
      </c>
      <c r="R27" s="8">
        <f t="shared" si="7"/>
        <v>6</v>
      </c>
      <c r="S27" s="8">
        <f t="shared" si="13"/>
        <v>0</v>
      </c>
      <c r="T27" s="8">
        <f t="shared" si="8"/>
        <v>0</v>
      </c>
      <c r="U27" s="8">
        <f t="shared" si="9"/>
        <v>0</v>
      </c>
      <c r="V27" s="8">
        <f t="shared" si="10"/>
        <v>0</v>
      </c>
      <c r="W27" s="9">
        <f t="shared" si="11"/>
        <v>1.2</v>
      </c>
      <c r="Z27" s="9">
        <f t="shared" si="12"/>
        <v>0</v>
      </c>
      <c r="AA27" s="9">
        <f t="shared" si="3"/>
        <v>0</v>
      </c>
      <c r="AB27" s="9">
        <f t="shared" si="3"/>
        <v>0</v>
      </c>
      <c r="AC27" s="9">
        <f t="shared" si="3"/>
        <v>0</v>
      </c>
    </row>
    <row r="28" spans="1:29" x14ac:dyDescent="0.25">
      <c r="A28" s="59">
        <v>8</v>
      </c>
      <c r="B28" s="30" t="s">
        <v>70</v>
      </c>
      <c r="C28" s="98"/>
      <c r="D28" s="99"/>
      <c r="E28" s="31">
        <v>1</v>
      </c>
      <c r="F28" s="32">
        <v>400</v>
      </c>
      <c r="G28" s="33">
        <v>500</v>
      </c>
      <c r="H28" s="70">
        <f t="shared" si="4"/>
        <v>400</v>
      </c>
      <c r="I28" s="71">
        <f t="shared" si="5"/>
        <v>500</v>
      </c>
      <c r="J28" s="32"/>
      <c r="K28" s="33"/>
      <c r="L28" s="33"/>
      <c r="M28" s="34"/>
      <c r="N28" s="100"/>
      <c r="O28" s="101"/>
      <c r="P28" s="102"/>
      <c r="Q28" s="8">
        <f t="shared" si="6"/>
        <v>0</v>
      </c>
      <c r="R28" s="8">
        <f t="shared" si="7"/>
        <v>1.8</v>
      </c>
      <c r="S28" s="8">
        <f t="shared" si="13"/>
        <v>0</v>
      </c>
      <c r="T28" s="8">
        <f t="shared" si="8"/>
        <v>0</v>
      </c>
      <c r="U28" s="8">
        <f t="shared" si="9"/>
        <v>0</v>
      </c>
      <c r="V28" s="8">
        <f t="shared" si="10"/>
        <v>0</v>
      </c>
      <c r="W28" s="9">
        <f t="shared" si="11"/>
        <v>0.24</v>
      </c>
      <c r="Z28" s="9">
        <f t="shared" si="12"/>
        <v>0</v>
      </c>
      <c r="AA28" s="9">
        <f t="shared" si="3"/>
        <v>0</v>
      </c>
      <c r="AB28" s="9">
        <f t="shared" si="3"/>
        <v>0</v>
      </c>
      <c r="AC28" s="9">
        <f t="shared" si="3"/>
        <v>0</v>
      </c>
    </row>
    <row r="29" spans="1:29" x14ac:dyDescent="0.25">
      <c r="A29" s="59">
        <v>9</v>
      </c>
      <c r="B29" s="30" t="s">
        <v>70</v>
      </c>
      <c r="C29" s="98"/>
      <c r="D29" s="99"/>
      <c r="E29" s="31">
        <v>5</v>
      </c>
      <c r="F29" s="32">
        <v>600</v>
      </c>
      <c r="G29" s="33">
        <v>300</v>
      </c>
      <c r="H29" s="70">
        <f t="shared" si="4"/>
        <v>600</v>
      </c>
      <c r="I29" s="71">
        <f t="shared" si="5"/>
        <v>300</v>
      </c>
      <c r="J29" s="32"/>
      <c r="K29" s="33"/>
      <c r="L29" s="33"/>
      <c r="M29" s="34"/>
      <c r="N29" s="100"/>
      <c r="O29" s="101"/>
      <c r="P29" s="102"/>
      <c r="Q29" s="8">
        <f t="shared" si="6"/>
        <v>0</v>
      </c>
      <c r="R29" s="8">
        <f t="shared" si="7"/>
        <v>9</v>
      </c>
      <c r="S29" s="8">
        <f t="shared" si="13"/>
        <v>0</v>
      </c>
      <c r="T29" s="8">
        <f t="shared" si="8"/>
        <v>0</v>
      </c>
      <c r="U29" s="8">
        <f t="shared" si="9"/>
        <v>0</v>
      </c>
      <c r="V29" s="8">
        <f t="shared" si="10"/>
        <v>0</v>
      </c>
      <c r="W29" s="9">
        <f t="shared" si="11"/>
        <v>1.08</v>
      </c>
      <c r="Z29" s="9">
        <f t="shared" si="12"/>
        <v>0</v>
      </c>
      <c r="AA29" s="9">
        <f t="shared" si="3"/>
        <v>0</v>
      </c>
      <c r="AB29" s="9">
        <f t="shared" si="3"/>
        <v>0</v>
      </c>
      <c r="AC29" s="9">
        <f t="shared" si="3"/>
        <v>0</v>
      </c>
    </row>
    <row r="30" spans="1:29" x14ac:dyDescent="0.25">
      <c r="A30" s="60">
        <v>10</v>
      </c>
      <c r="B30" s="30"/>
      <c r="C30" s="98"/>
      <c r="D30" s="99"/>
      <c r="E30" s="31"/>
      <c r="F30" s="32"/>
      <c r="G30" s="33"/>
      <c r="H30" s="70">
        <f t="shared" si="4"/>
        <v>0</v>
      </c>
      <c r="I30" s="71">
        <f t="shared" si="5"/>
        <v>0</v>
      </c>
      <c r="J30" s="32"/>
      <c r="K30" s="33"/>
      <c r="L30" s="33"/>
      <c r="M30" s="34"/>
      <c r="N30" s="100"/>
      <c r="O30" s="101"/>
      <c r="P30" s="102"/>
      <c r="Q30" s="8">
        <f t="shared" si="6"/>
        <v>0</v>
      </c>
      <c r="R30" s="8">
        <f t="shared" si="7"/>
        <v>0</v>
      </c>
      <c r="S30" s="8">
        <f t="shared" si="13"/>
        <v>0</v>
      </c>
      <c r="T30" s="8">
        <f t="shared" si="8"/>
        <v>0</v>
      </c>
      <c r="U30" s="8">
        <f t="shared" si="9"/>
        <v>0</v>
      </c>
      <c r="V30" s="8">
        <f t="shared" si="10"/>
        <v>0</v>
      </c>
      <c r="W30" s="9">
        <f t="shared" si="11"/>
        <v>0</v>
      </c>
      <c r="Z30" s="9">
        <f t="shared" si="12"/>
        <v>0</v>
      </c>
      <c r="AA30" s="9">
        <f t="shared" si="3"/>
        <v>0</v>
      </c>
      <c r="AB30" s="9">
        <f t="shared" si="3"/>
        <v>0</v>
      </c>
      <c r="AC30" s="9">
        <f t="shared" si="3"/>
        <v>0</v>
      </c>
    </row>
    <row r="31" spans="1:29" x14ac:dyDescent="0.25">
      <c r="A31" s="59">
        <v>11</v>
      </c>
      <c r="B31" s="38"/>
      <c r="C31" s="98"/>
      <c r="D31" s="99"/>
      <c r="E31" s="31"/>
      <c r="F31" s="32"/>
      <c r="G31" s="33"/>
      <c r="H31" s="70">
        <f t="shared" si="4"/>
        <v>0</v>
      </c>
      <c r="I31" s="71">
        <f t="shared" si="5"/>
        <v>0</v>
      </c>
      <c r="J31" s="32"/>
      <c r="K31" s="33"/>
      <c r="L31" s="33"/>
      <c r="M31" s="34"/>
      <c r="N31" s="100"/>
      <c r="O31" s="101"/>
      <c r="P31" s="102"/>
      <c r="Q31" s="8">
        <f t="shared" si="6"/>
        <v>0</v>
      </c>
      <c r="R31" s="8">
        <f t="shared" si="7"/>
        <v>0</v>
      </c>
      <c r="S31" s="8">
        <f t="shared" si="13"/>
        <v>0</v>
      </c>
      <c r="T31" s="8">
        <f t="shared" si="8"/>
        <v>0</v>
      </c>
      <c r="U31" s="8">
        <f t="shared" si="9"/>
        <v>0</v>
      </c>
      <c r="V31" s="8">
        <f t="shared" si="10"/>
        <v>0</v>
      </c>
      <c r="W31" s="9">
        <f t="shared" si="11"/>
        <v>0</v>
      </c>
      <c r="Z31" s="9">
        <f t="shared" si="12"/>
        <v>0</v>
      </c>
      <c r="AA31" s="9">
        <f t="shared" si="3"/>
        <v>0</v>
      </c>
      <c r="AB31" s="9">
        <f t="shared" si="3"/>
        <v>0</v>
      </c>
      <c r="AC31" s="9">
        <f t="shared" si="3"/>
        <v>0</v>
      </c>
    </row>
    <row r="32" spans="1:29" x14ac:dyDescent="0.25">
      <c r="A32" s="59">
        <v>12</v>
      </c>
      <c r="B32" s="38"/>
      <c r="C32" s="98"/>
      <c r="D32" s="99"/>
      <c r="E32" s="31"/>
      <c r="F32" s="32"/>
      <c r="G32" s="33"/>
      <c r="H32" s="70">
        <f t="shared" si="4"/>
        <v>0</v>
      </c>
      <c r="I32" s="71">
        <f t="shared" si="5"/>
        <v>0</v>
      </c>
      <c r="J32" s="32"/>
      <c r="K32" s="33"/>
      <c r="L32" s="33"/>
      <c r="M32" s="34"/>
      <c r="N32" s="100"/>
      <c r="O32" s="101"/>
      <c r="P32" s="102"/>
      <c r="Q32" s="8">
        <f t="shared" si="6"/>
        <v>0</v>
      </c>
      <c r="R32" s="8">
        <f t="shared" si="7"/>
        <v>0</v>
      </c>
      <c r="S32" s="8">
        <f t="shared" si="13"/>
        <v>0</v>
      </c>
      <c r="T32" s="8">
        <f t="shared" si="8"/>
        <v>0</v>
      </c>
      <c r="U32" s="8">
        <f t="shared" si="9"/>
        <v>0</v>
      </c>
      <c r="V32" s="8">
        <f t="shared" si="10"/>
        <v>0</v>
      </c>
      <c r="W32" s="9">
        <f t="shared" si="11"/>
        <v>0</v>
      </c>
      <c r="Z32" s="9">
        <f t="shared" si="12"/>
        <v>0</v>
      </c>
      <c r="AA32" s="9">
        <f t="shared" si="3"/>
        <v>0</v>
      </c>
      <c r="AB32" s="9">
        <f t="shared" si="3"/>
        <v>0</v>
      </c>
      <c r="AC32" s="9">
        <f t="shared" si="3"/>
        <v>0</v>
      </c>
    </row>
    <row r="33" spans="1:29" x14ac:dyDescent="0.25">
      <c r="A33" s="60">
        <v>13</v>
      </c>
      <c r="B33" s="30"/>
      <c r="C33" s="98"/>
      <c r="D33" s="99"/>
      <c r="E33" s="31"/>
      <c r="F33" s="32"/>
      <c r="G33" s="33"/>
      <c r="H33" s="70">
        <f t="shared" si="4"/>
        <v>0</v>
      </c>
      <c r="I33" s="71">
        <f t="shared" si="5"/>
        <v>0</v>
      </c>
      <c r="J33" s="32"/>
      <c r="K33" s="33"/>
      <c r="L33" s="33"/>
      <c r="M33" s="34"/>
      <c r="N33" s="100"/>
      <c r="O33" s="101"/>
      <c r="P33" s="102"/>
      <c r="Q33" s="8">
        <f t="shared" si="6"/>
        <v>0</v>
      </c>
      <c r="R33" s="8">
        <f t="shared" si="7"/>
        <v>0</v>
      </c>
      <c r="S33" s="8">
        <f t="shared" si="13"/>
        <v>0</v>
      </c>
      <c r="T33" s="8">
        <f t="shared" si="8"/>
        <v>0</v>
      </c>
      <c r="U33" s="8">
        <f t="shared" si="9"/>
        <v>0</v>
      </c>
      <c r="V33" s="8">
        <f t="shared" si="10"/>
        <v>0</v>
      </c>
      <c r="W33" s="9">
        <f t="shared" si="11"/>
        <v>0</v>
      </c>
      <c r="Z33" s="9">
        <f t="shared" si="12"/>
        <v>0</v>
      </c>
      <c r="AA33" s="9">
        <f t="shared" si="3"/>
        <v>0</v>
      </c>
      <c r="AB33" s="9">
        <f t="shared" si="3"/>
        <v>0</v>
      </c>
      <c r="AC33" s="9">
        <f t="shared" si="3"/>
        <v>0</v>
      </c>
    </row>
    <row r="34" spans="1:29" x14ac:dyDescent="0.25">
      <c r="A34" s="59">
        <v>14</v>
      </c>
      <c r="B34" s="38"/>
      <c r="C34" s="98"/>
      <c r="D34" s="99"/>
      <c r="E34" s="31"/>
      <c r="F34" s="32"/>
      <c r="G34" s="33"/>
      <c r="H34" s="70">
        <f t="shared" si="4"/>
        <v>0</v>
      </c>
      <c r="I34" s="71">
        <f t="shared" si="5"/>
        <v>0</v>
      </c>
      <c r="J34" s="32"/>
      <c r="K34" s="33"/>
      <c r="L34" s="33"/>
      <c r="M34" s="34"/>
      <c r="N34" s="100"/>
      <c r="O34" s="101"/>
      <c r="P34" s="102"/>
      <c r="Q34" s="8">
        <f t="shared" si="6"/>
        <v>0</v>
      </c>
      <c r="R34" s="8">
        <f t="shared" si="7"/>
        <v>0</v>
      </c>
      <c r="S34" s="8">
        <f t="shared" si="13"/>
        <v>0</v>
      </c>
      <c r="T34" s="8">
        <f t="shared" si="8"/>
        <v>0</v>
      </c>
      <c r="U34" s="8">
        <f t="shared" si="9"/>
        <v>0</v>
      </c>
      <c r="V34" s="8">
        <f t="shared" si="10"/>
        <v>0</v>
      </c>
      <c r="W34" s="9">
        <f t="shared" si="11"/>
        <v>0</v>
      </c>
      <c r="Z34" s="9">
        <f t="shared" si="12"/>
        <v>0</v>
      </c>
      <c r="AA34" s="9">
        <f t="shared" si="3"/>
        <v>0</v>
      </c>
      <c r="AB34" s="9">
        <f t="shared" si="3"/>
        <v>0</v>
      </c>
      <c r="AC34" s="9">
        <f t="shared" si="3"/>
        <v>0</v>
      </c>
    </row>
    <row r="35" spans="1:29" x14ac:dyDescent="0.25">
      <c r="A35" s="59">
        <v>15</v>
      </c>
      <c r="B35" s="38"/>
      <c r="C35" s="98"/>
      <c r="D35" s="99"/>
      <c r="E35" s="31"/>
      <c r="F35" s="32"/>
      <c r="G35" s="33"/>
      <c r="H35" s="70">
        <f t="shared" si="4"/>
        <v>0</v>
      </c>
      <c r="I35" s="71">
        <f t="shared" si="5"/>
        <v>0</v>
      </c>
      <c r="J35" s="32"/>
      <c r="K35" s="33"/>
      <c r="L35" s="33"/>
      <c r="M35" s="34"/>
      <c r="N35" s="100"/>
      <c r="O35" s="101"/>
      <c r="P35" s="102"/>
      <c r="Q35" s="8">
        <f t="shared" si="6"/>
        <v>0</v>
      </c>
      <c r="R35" s="8">
        <f t="shared" si="7"/>
        <v>0</v>
      </c>
      <c r="S35" s="8">
        <f t="shared" si="13"/>
        <v>0</v>
      </c>
      <c r="T35" s="8">
        <f t="shared" si="8"/>
        <v>0</v>
      </c>
      <c r="U35" s="8">
        <f t="shared" si="9"/>
        <v>0</v>
      </c>
      <c r="V35" s="8">
        <f t="shared" si="10"/>
        <v>0</v>
      </c>
      <c r="W35" s="9">
        <f t="shared" si="11"/>
        <v>0</v>
      </c>
      <c r="Z35" s="9">
        <f t="shared" si="12"/>
        <v>0</v>
      </c>
      <c r="AA35" s="9">
        <f t="shared" si="3"/>
        <v>0</v>
      </c>
      <c r="AB35" s="9">
        <f t="shared" si="3"/>
        <v>0</v>
      </c>
      <c r="AC35" s="9">
        <f t="shared" si="3"/>
        <v>0</v>
      </c>
    </row>
    <row r="36" spans="1:29" x14ac:dyDescent="0.25">
      <c r="A36" s="60">
        <v>16</v>
      </c>
      <c r="B36" s="30"/>
      <c r="C36" s="98"/>
      <c r="D36" s="99"/>
      <c r="E36" s="31"/>
      <c r="F36" s="32"/>
      <c r="G36" s="33"/>
      <c r="H36" s="70">
        <f t="shared" si="4"/>
        <v>0</v>
      </c>
      <c r="I36" s="71">
        <f t="shared" si="5"/>
        <v>0</v>
      </c>
      <c r="J36" s="32"/>
      <c r="K36" s="33"/>
      <c r="L36" s="33"/>
      <c r="M36" s="34"/>
      <c r="N36" s="100"/>
      <c r="O36" s="101"/>
      <c r="P36" s="102"/>
      <c r="Q36" s="8">
        <f t="shared" si="6"/>
        <v>0</v>
      </c>
      <c r="R36" s="8">
        <f t="shared" si="7"/>
        <v>0</v>
      </c>
      <c r="S36" s="8">
        <f t="shared" si="13"/>
        <v>0</v>
      </c>
      <c r="T36" s="8">
        <f t="shared" si="8"/>
        <v>0</v>
      </c>
      <c r="U36" s="8">
        <f t="shared" si="9"/>
        <v>0</v>
      </c>
      <c r="V36" s="8">
        <f t="shared" si="10"/>
        <v>0</v>
      </c>
      <c r="W36" s="9">
        <f t="shared" si="11"/>
        <v>0</v>
      </c>
      <c r="Z36" s="9">
        <f t="shared" si="12"/>
        <v>0</v>
      </c>
      <c r="AA36" s="9">
        <f t="shared" si="3"/>
        <v>0</v>
      </c>
      <c r="AB36" s="9">
        <f t="shared" si="3"/>
        <v>0</v>
      </c>
      <c r="AC36" s="9">
        <f t="shared" si="3"/>
        <v>0</v>
      </c>
    </row>
    <row r="37" spans="1:29" x14ac:dyDescent="0.25">
      <c r="A37" s="59">
        <v>17</v>
      </c>
      <c r="B37" s="38"/>
      <c r="C37" s="98"/>
      <c r="D37" s="99"/>
      <c r="E37" s="31"/>
      <c r="F37" s="32"/>
      <c r="G37" s="33"/>
      <c r="H37" s="70">
        <f t="shared" si="4"/>
        <v>0</v>
      </c>
      <c r="I37" s="71">
        <f t="shared" si="5"/>
        <v>0</v>
      </c>
      <c r="J37" s="32"/>
      <c r="K37" s="33"/>
      <c r="L37" s="33"/>
      <c r="M37" s="34"/>
      <c r="N37" s="100"/>
      <c r="O37" s="101"/>
      <c r="P37" s="102"/>
      <c r="Q37" s="8">
        <f t="shared" si="6"/>
        <v>0</v>
      </c>
      <c r="R37" s="8">
        <f t="shared" si="7"/>
        <v>0</v>
      </c>
      <c r="S37" s="8">
        <f t="shared" si="13"/>
        <v>0</v>
      </c>
      <c r="T37" s="8">
        <f t="shared" si="8"/>
        <v>0</v>
      </c>
      <c r="U37" s="8">
        <f t="shared" si="9"/>
        <v>0</v>
      </c>
      <c r="V37" s="8">
        <f t="shared" si="10"/>
        <v>0</v>
      </c>
      <c r="W37" s="9">
        <f t="shared" si="11"/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2"/>
        <v>0</v>
      </c>
    </row>
    <row r="38" spans="1:29" x14ac:dyDescent="0.25">
      <c r="A38" s="59">
        <v>18</v>
      </c>
      <c r="B38" s="38"/>
      <c r="C38" s="98"/>
      <c r="D38" s="99"/>
      <c r="E38" s="31"/>
      <c r="F38" s="32"/>
      <c r="G38" s="33"/>
      <c r="H38" s="70">
        <f t="shared" si="4"/>
        <v>0</v>
      </c>
      <c r="I38" s="71">
        <f t="shared" si="5"/>
        <v>0</v>
      </c>
      <c r="J38" s="32"/>
      <c r="K38" s="33"/>
      <c r="L38" s="33"/>
      <c r="M38" s="34"/>
      <c r="N38" s="100"/>
      <c r="O38" s="101"/>
      <c r="P38" s="102"/>
      <c r="Q38" s="8">
        <f t="shared" si="6"/>
        <v>0</v>
      </c>
      <c r="R38" s="8">
        <f t="shared" si="7"/>
        <v>0</v>
      </c>
      <c r="S38" s="8">
        <f t="shared" si="13"/>
        <v>0</v>
      </c>
      <c r="T38" s="8">
        <f t="shared" si="8"/>
        <v>0</v>
      </c>
      <c r="U38" s="8">
        <f t="shared" si="9"/>
        <v>0</v>
      </c>
      <c r="V38" s="8">
        <f t="shared" si="10"/>
        <v>0</v>
      </c>
      <c r="W38" s="9">
        <f t="shared" si="11"/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2"/>
        <v>0</v>
      </c>
    </row>
    <row r="39" spans="1:29" x14ac:dyDescent="0.25">
      <c r="A39" s="60">
        <v>19</v>
      </c>
      <c r="B39" s="30"/>
      <c r="C39" s="98"/>
      <c r="D39" s="99"/>
      <c r="E39" s="31"/>
      <c r="F39" s="32"/>
      <c r="G39" s="33"/>
      <c r="H39" s="70">
        <f t="shared" si="4"/>
        <v>0</v>
      </c>
      <c r="I39" s="71">
        <f t="shared" si="5"/>
        <v>0</v>
      </c>
      <c r="J39" s="32"/>
      <c r="K39" s="33"/>
      <c r="L39" s="33"/>
      <c r="M39" s="34"/>
      <c r="N39" s="100"/>
      <c r="O39" s="101"/>
      <c r="P39" s="102"/>
      <c r="Q39" s="8">
        <f t="shared" si="6"/>
        <v>0</v>
      </c>
      <c r="R39" s="8">
        <f t="shared" si="7"/>
        <v>0</v>
      </c>
      <c r="S39" s="8">
        <f t="shared" si="13"/>
        <v>0</v>
      </c>
      <c r="T39" s="8">
        <f t="shared" si="8"/>
        <v>0</v>
      </c>
      <c r="U39" s="8">
        <f t="shared" si="9"/>
        <v>0</v>
      </c>
      <c r="V39" s="8">
        <f t="shared" si="10"/>
        <v>0</v>
      </c>
      <c r="W39" s="9">
        <f t="shared" si="11"/>
        <v>0</v>
      </c>
      <c r="Z39" s="9">
        <f t="shared" si="12"/>
        <v>0</v>
      </c>
      <c r="AA39" s="9">
        <f t="shared" si="12"/>
        <v>0</v>
      </c>
      <c r="AB39" s="9">
        <f t="shared" si="12"/>
        <v>0</v>
      </c>
      <c r="AC39" s="9">
        <f t="shared" si="12"/>
        <v>0</v>
      </c>
    </row>
    <row r="40" spans="1:29" x14ac:dyDescent="0.25">
      <c r="A40" s="59">
        <v>20</v>
      </c>
      <c r="B40" s="38"/>
      <c r="C40" s="98"/>
      <c r="D40" s="99"/>
      <c r="E40" s="31"/>
      <c r="F40" s="32"/>
      <c r="G40" s="33"/>
      <c r="H40" s="70">
        <f t="shared" si="4"/>
        <v>0</v>
      </c>
      <c r="I40" s="71">
        <f t="shared" si="5"/>
        <v>0</v>
      </c>
      <c r="J40" s="32"/>
      <c r="K40" s="33"/>
      <c r="L40" s="33"/>
      <c r="M40" s="34"/>
      <c r="N40" s="100"/>
      <c r="O40" s="101"/>
      <c r="P40" s="102"/>
      <c r="Q40" s="8">
        <f t="shared" si="6"/>
        <v>0</v>
      </c>
      <c r="R40" s="8">
        <f t="shared" si="7"/>
        <v>0</v>
      </c>
      <c r="S40" s="8">
        <f t="shared" si="13"/>
        <v>0</v>
      </c>
      <c r="T40" s="8">
        <f t="shared" si="8"/>
        <v>0</v>
      </c>
      <c r="U40" s="8">
        <f t="shared" si="9"/>
        <v>0</v>
      </c>
      <c r="V40" s="8">
        <f t="shared" si="10"/>
        <v>0</v>
      </c>
      <c r="W40" s="9">
        <f t="shared" si="11"/>
        <v>0</v>
      </c>
      <c r="Z40" s="9">
        <f t="shared" si="12"/>
        <v>0</v>
      </c>
      <c r="AA40" s="9">
        <f t="shared" si="12"/>
        <v>0</v>
      </c>
      <c r="AB40" s="9">
        <f t="shared" si="12"/>
        <v>0</v>
      </c>
      <c r="AC40" s="9">
        <f t="shared" si="12"/>
        <v>0</v>
      </c>
    </row>
    <row r="41" spans="1:29" x14ac:dyDescent="0.25">
      <c r="A41" s="59">
        <v>21</v>
      </c>
      <c r="B41" s="38"/>
      <c r="C41" s="98"/>
      <c r="D41" s="99"/>
      <c r="E41" s="31"/>
      <c r="F41" s="32"/>
      <c r="G41" s="33"/>
      <c r="H41" s="70">
        <f t="shared" si="4"/>
        <v>0</v>
      </c>
      <c r="I41" s="71">
        <f t="shared" si="5"/>
        <v>0</v>
      </c>
      <c r="J41" s="32"/>
      <c r="K41" s="33"/>
      <c r="L41" s="33"/>
      <c r="M41" s="34"/>
      <c r="N41" s="100"/>
      <c r="O41" s="101"/>
      <c r="P41" s="102"/>
      <c r="Q41" s="8">
        <f t="shared" si="6"/>
        <v>0</v>
      </c>
      <c r="R41" s="8">
        <f t="shared" si="7"/>
        <v>0</v>
      </c>
      <c r="S41" s="8">
        <f t="shared" si="13"/>
        <v>0</v>
      </c>
      <c r="T41" s="8">
        <f t="shared" si="8"/>
        <v>0</v>
      </c>
      <c r="U41" s="8">
        <f t="shared" si="9"/>
        <v>0</v>
      </c>
      <c r="V41" s="8">
        <f t="shared" si="10"/>
        <v>0</v>
      </c>
      <c r="W41" s="9">
        <f t="shared" si="11"/>
        <v>0</v>
      </c>
      <c r="Z41" s="9">
        <f t="shared" si="12"/>
        <v>0</v>
      </c>
      <c r="AA41" s="9">
        <f t="shared" si="12"/>
        <v>0</v>
      </c>
      <c r="AB41" s="9">
        <f t="shared" si="12"/>
        <v>0</v>
      </c>
      <c r="AC41" s="9">
        <f t="shared" si="12"/>
        <v>0</v>
      </c>
    </row>
    <row r="42" spans="1:29" x14ac:dyDescent="0.25">
      <c r="A42" s="60">
        <v>22</v>
      </c>
      <c r="B42" s="30"/>
      <c r="C42" s="98"/>
      <c r="D42" s="99"/>
      <c r="E42" s="31"/>
      <c r="F42" s="32"/>
      <c r="G42" s="33"/>
      <c r="H42" s="70">
        <f t="shared" si="4"/>
        <v>0</v>
      </c>
      <c r="I42" s="71">
        <f t="shared" si="5"/>
        <v>0</v>
      </c>
      <c r="J42" s="32"/>
      <c r="K42" s="33"/>
      <c r="L42" s="33"/>
      <c r="M42" s="34"/>
      <c r="N42" s="100"/>
      <c r="O42" s="101"/>
      <c r="P42" s="102"/>
      <c r="Q42" s="8">
        <f t="shared" si="6"/>
        <v>0</v>
      </c>
      <c r="R42" s="8">
        <f t="shared" si="7"/>
        <v>0</v>
      </c>
      <c r="S42" s="8">
        <f t="shared" si="13"/>
        <v>0</v>
      </c>
      <c r="T42" s="8">
        <f t="shared" si="8"/>
        <v>0</v>
      </c>
      <c r="U42" s="8">
        <f t="shared" si="9"/>
        <v>0</v>
      </c>
      <c r="V42" s="8">
        <f t="shared" si="10"/>
        <v>0</v>
      </c>
      <c r="W42" s="9">
        <f t="shared" si="11"/>
        <v>0</v>
      </c>
      <c r="Z42" s="9">
        <f t="shared" si="12"/>
        <v>0</v>
      </c>
      <c r="AA42" s="9">
        <f t="shared" si="12"/>
        <v>0</v>
      </c>
      <c r="AB42" s="9">
        <f t="shared" si="12"/>
        <v>0</v>
      </c>
      <c r="AC42" s="9">
        <f t="shared" si="12"/>
        <v>0</v>
      </c>
    </row>
    <row r="43" spans="1:29" x14ac:dyDescent="0.25">
      <c r="A43" s="59">
        <v>23</v>
      </c>
      <c r="B43" s="38"/>
      <c r="C43" s="98"/>
      <c r="D43" s="99"/>
      <c r="E43" s="31"/>
      <c r="F43" s="32"/>
      <c r="G43" s="33"/>
      <c r="H43" s="70">
        <f t="shared" si="4"/>
        <v>0</v>
      </c>
      <c r="I43" s="71">
        <f t="shared" si="5"/>
        <v>0</v>
      </c>
      <c r="J43" s="32"/>
      <c r="K43" s="33"/>
      <c r="L43" s="33"/>
      <c r="M43" s="34"/>
      <c r="N43" s="100"/>
      <c r="O43" s="101"/>
      <c r="P43" s="102"/>
      <c r="Q43" s="8">
        <f t="shared" si="6"/>
        <v>0</v>
      </c>
      <c r="R43" s="8">
        <f t="shared" si="7"/>
        <v>0</v>
      </c>
      <c r="S43" s="8">
        <f t="shared" si="13"/>
        <v>0</v>
      </c>
      <c r="T43" s="8">
        <f t="shared" si="8"/>
        <v>0</v>
      </c>
      <c r="U43" s="8">
        <f t="shared" si="9"/>
        <v>0</v>
      </c>
      <c r="V43" s="8">
        <f t="shared" si="10"/>
        <v>0</v>
      </c>
      <c r="W43" s="9">
        <f t="shared" si="11"/>
        <v>0</v>
      </c>
      <c r="Z43" s="9">
        <f t="shared" si="12"/>
        <v>0</v>
      </c>
      <c r="AA43" s="9">
        <f t="shared" si="12"/>
        <v>0</v>
      </c>
      <c r="AB43" s="9">
        <f t="shared" si="12"/>
        <v>0</v>
      </c>
      <c r="AC43" s="9">
        <f t="shared" si="12"/>
        <v>0</v>
      </c>
    </row>
    <row r="44" spans="1:29" x14ac:dyDescent="0.25">
      <c r="A44" s="59">
        <v>24</v>
      </c>
      <c r="B44" s="38"/>
      <c r="C44" s="98"/>
      <c r="D44" s="99"/>
      <c r="E44" s="31"/>
      <c r="F44" s="32"/>
      <c r="G44" s="33"/>
      <c r="H44" s="70">
        <f t="shared" si="4"/>
        <v>0</v>
      </c>
      <c r="I44" s="71">
        <f t="shared" si="5"/>
        <v>0</v>
      </c>
      <c r="J44" s="32"/>
      <c r="K44" s="33"/>
      <c r="L44" s="33"/>
      <c r="M44" s="34"/>
      <c r="N44" s="100"/>
      <c r="O44" s="101"/>
      <c r="P44" s="102"/>
      <c r="Q44" s="8">
        <f t="shared" si="6"/>
        <v>0</v>
      </c>
      <c r="R44" s="8">
        <f t="shared" si="7"/>
        <v>0</v>
      </c>
      <c r="S44" s="8">
        <f t="shared" si="13"/>
        <v>0</v>
      </c>
      <c r="T44" s="8">
        <f t="shared" si="8"/>
        <v>0</v>
      </c>
      <c r="U44" s="8">
        <f t="shared" si="9"/>
        <v>0</v>
      </c>
      <c r="V44" s="8">
        <f t="shared" si="10"/>
        <v>0</v>
      </c>
      <c r="W44" s="9">
        <f t="shared" si="11"/>
        <v>0</v>
      </c>
      <c r="Z44" s="9">
        <f t="shared" si="12"/>
        <v>0</v>
      </c>
      <c r="AA44" s="9">
        <f t="shared" si="12"/>
        <v>0</v>
      </c>
      <c r="AB44" s="9">
        <f t="shared" si="12"/>
        <v>0</v>
      </c>
      <c r="AC44" s="9">
        <f t="shared" si="12"/>
        <v>0</v>
      </c>
    </row>
    <row r="45" spans="1:29" x14ac:dyDescent="0.25">
      <c r="A45" s="60">
        <v>25</v>
      </c>
      <c r="B45" s="30"/>
      <c r="C45" s="98"/>
      <c r="D45" s="99"/>
      <c r="E45" s="31"/>
      <c r="F45" s="32"/>
      <c r="G45" s="33"/>
      <c r="H45" s="70">
        <f t="shared" si="4"/>
        <v>0</v>
      </c>
      <c r="I45" s="71">
        <f t="shared" si="5"/>
        <v>0</v>
      </c>
      <c r="J45" s="32"/>
      <c r="K45" s="33"/>
      <c r="L45" s="33"/>
      <c r="M45" s="34"/>
      <c r="N45" s="100"/>
      <c r="O45" s="101"/>
      <c r="P45" s="102"/>
      <c r="Q45" s="8">
        <f t="shared" si="6"/>
        <v>0</v>
      </c>
      <c r="R45" s="8">
        <f t="shared" si="7"/>
        <v>0</v>
      </c>
      <c r="S45" s="8">
        <f t="shared" si="13"/>
        <v>0</v>
      </c>
      <c r="T45" s="8">
        <f t="shared" si="8"/>
        <v>0</v>
      </c>
      <c r="U45" s="8">
        <f t="shared" si="9"/>
        <v>0</v>
      </c>
      <c r="V45" s="8">
        <f t="shared" si="10"/>
        <v>0</v>
      </c>
      <c r="W45" s="9">
        <f t="shared" si="11"/>
        <v>0</v>
      </c>
      <c r="Z45" s="9">
        <f t="shared" si="12"/>
        <v>0</v>
      </c>
      <c r="AA45" s="9">
        <f t="shared" si="12"/>
        <v>0</v>
      </c>
      <c r="AB45" s="9">
        <f t="shared" si="12"/>
        <v>0</v>
      </c>
      <c r="AC45" s="9">
        <f t="shared" si="12"/>
        <v>0</v>
      </c>
    </row>
    <row r="46" spans="1:29" x14ac:dyDescent="0.25">
      <c r="A46" s="59">
        <v>26</v>
      </c>
      <c r="B46" s="38"/>
      <c r="C46" s="98"/>
      <c r="D46" s="99"/>
      <c r="E46" s="31"/>
      <c r="F46" s="32"/>
      <c r="G46" s="33"/>
      <c r="H46" s="70">
        <f t="shared" si="4"/>
        <v>0</v>
      </c>
      <c r="I46" s="71">
        <f t="shared" si="5"/>
        <v>0</v>
      </c>
      <c r="J46" s="32"/>
      <c r="K46" s="33"/>
      <c r="L46" s="33"/>
      <c r="M46" s="34"/>
      <c r="N46" s="100"/>
      <c r="O46" s="101"/>
      <c r="P46" s="102"/>
      <c r="Q46" s="8">
        <f t="shared" si="6"/>
        <v>0</v>
      </c>
      <c r="R46" s="8">
        <f t="shared" si="7"/>
        <v>0</v>
      </c>
      <c r="S46" s="8">
        <f t="shared" si="13"/>
        <v>0</v>
      </c>
      <c r="T46" s="8">
        <f t="shared" si="8"/>
        <v>0</v>
      </c>
      <c r="U46" s="8">
        <f t="shared" si="9"/>
        <v>0</v>
      </c>
      <c r="V46" s="8">
        <f t="shared" si="10"/>
        <v>0</v>
      </c>
      <c r="W46" s="9">
        <f t="shared" si="11"/>
        <v>0</v>
      </c>
      <c r="Z46" s="9">
        <f t="shared" si="12"/>
        <v>0</v>
      </c>
      <c r="AA46" s="9">
        <f t="shared" si="12"/>
        <v>0</v>
      </c>
      <c r="AB46" s="9">
        <f t="shared" si="12"/>
        <v>0</v>
      </c>
      <c r="AC46" s="9">
        <f t="shared" si="12"/>
        <v>0</v>
      </c>
    </row>
    <row r="47" spans="1:29" x14ac:dyDescent="0.25">
      <c r="A47" s="59">
        <v>27</v>
      </c>
      <c r="B47" s="38"/>
      <c r="C47" s="98"/>
      <c r="D47" s="99"/>
      <c r="E47" s="31"/>
      <c r="F47" s="32"/>
      <c r="G47" s="33"/>
      <c r="H47" s="70">
        <f t="shared" si="4"/>
        <v>0</v>
      </c>
      <c r="I47" s="71">
        <f t="shared" si="5"/>
        <v>0</v>
      </c>
      <c r="J47" s="32"/>
      <c r="K47" s="33"/>
      <c r="L47" s="33"/>
      <c r="M47" s="34"/>
      <c r="N47" s="100"/>
      <c r="O47" s="101"/>
      <c r="P47" s="102"/>
      <c r="Q47" s="8">
        <f t="shared" si="6"/>
        <v>0</v>
      </c>
      <c r="R47" s="8">
        <f t="shared" si="7"/>
        <v>0</v>
      </c>
      <c r="S47" s="8">
        <f t="shared" si="13"/>
        <v>0</v>
      </c>
      <c r="T47" s="8">
        <f t="shared" si="8"/>
        <v>0</v>
      </c>
      <c r="U47" s="8">
        <f t="shared" si="9"/>
        <v>0</v>
      </c>
      <c r="V47" s="8">
        <f t="shared" si="10"/>
        <v>0</v>
      </c>
      <c r="W47" s="9">
        <f t="shared" si="11"/>
        <v>0</v>
      </c>
      <c r="Z47" s="9">
        <f t="shared" si="12"/>
        <v>0</v>
      </c>
      <c r="AA47" s="9">
        <f t="shared" si="12"/>
        <v>0</v>
      </c>
      <c r="AB47" s="9">
        <f t="shared" si="12"/>
        <v>0</v>
      </c>
      <c r="AC47" s="9">
        <f t="shared" si="12"/>
        <v>0</v>
      </c>
    </row>
    <row r="48" spans="1:29" x14ac:dyDescent="0.25">
      <c r="A48" s="60">
        <v>28</v>
      </c>
      <c r="B48" s="30"/>
      <c r="C48" s="98"/>
      <c r="D48" s="99"/>
      <c r="E48" s="31"/>
      <c r="F48" s="32"/>
      <c r="G48" s="33"/>
      <c r="H48" s="70">
        <f t="shared" si="4"/>
        <v>0</v>
      </c>
      <c r="I48" s="71">
        <f t="shared" si="5"/>
        <v>0</v>
      </c>
      <c r="J48" s="32"/>
      <c r="K48" s="33"/>
      <c r="L48" s="33"/>
      <c r="M48" s="34"/>
      <c r="N48" s="100"/>
      <c r="O48" s="101"/>
      <c r="P48" s="102"/>
      <c r="Q48" s="8">
        <f t="shared" si="6"/>
        <v>0</v>
      </c>
      <c r="R48" s="8">
        <f t="shared" si="7"/>
        <v>0</v>
      </c>
      <c r="S48" s="8">
        <f t="shared" si="13"/>
        <v>0</v>
      </c>
      <c r="T48" s="8">
        <f t="shared" si="8"/>
        <v>0</v>
      </c>
      <c r="U48" s="8">
        <f t="shared" si="9"/>
        <v>0</v>
      </c>
      <c r="V48" s="8">
        <f t="shared" si="10"/>
        <v>0</v>
      </c>
      <c r="W48" s="9">
        <f t="shared" si="11"/>
        <v>0</v>
      </c>
      <c r="Z48" s="9">
        <f t="shared" si="12"/>
        <v>0</v>
      </c>
      <c r="AA48" s="9">
        <f t="shared" si="12"/>
        <v>0</v>
      </c>
      <c r="AB48" s="9">
        <f t="shared" si="12"/>
        <v>0</v>
      </c>
      <c r="AC48" s="9">
        <f t="shared" si="12"/>
        <v>0</v>
      </c>
    </row>
    <row r="49" spans="1:29" x14ac:dyDescent="0.25">
      <c r="A49" s="59">
        <v>29</v>
      </c>
      <c r="B49" s="38"/>
      <c r="C49" s="98"/>
      <c r="D49" s="99"/>
      <c r="E49" s="31"/>
      <c r="F49" s="32"/>
      <c r="G49" s="33"/>
      <c r="H49" s="70">
        <f t="shared" si="4"/>
        <v>0</v>
      </c>
      <c r="I49" s="71">
        <f t="shared" si="5"/>
        <v>0</v>
      </c>
      <c r="J49" s="32"/>
      <c r="K49" s="33"/>
      <c r="L49" s="33"/>
      <c r="M49" s="34"/>
      <c r="N49" s="100"/>
      <c r="O49" s="101"/>
      <c r="P49" s="102"/>
      <c r="Q49" s="8">
        <f t="shared" si="6"/>
        <v>0</v>
      </c>
      <c r="R49" s="8">
        <f t="shared" si="7"/>
        <v>0</v>
      </c>
      <c r="S49" s="8">
        <f t="shared" si="13"/>
        <v>0</v>
      </c>
      <c r="T49" s="8">
        <f t="shared" si="8"/>
        <v>0</v>
      </c>
      <c r="U49" s="8">
        <f t="shared" si="9"/>
        <v>0</v>
      </c>
      <c r="V49" s="8">
        <f t="shared" si="10"/>
        <v>0</v>
      </c>
      <c r="W49" s="9">
        <f t="shared" si="11"/>
        <v>0</v>
      </c>
      <c r="Z49" s="9">
        <f t="shared" si="12"/>
        <v>0</v>
      </c>
      <c r="AA49" s="9">
        <f t="shared" si="12"/>
        <v>0</v>
      </c>
      <c r="AB49" s="9">
        <f t="shared" si="12"/>
        <v>0</v>
      </c>
      <c r="AC49" s="9">
        <f t="shared" si="12"/>
        <v>0</v>
      </c>
    </row>
    <row r="50" spans="1:29" x14ac:dyDescent="0.25">
      <c r="A50" s="59">
        <v>30</v>
      </c>
      <c r="B50" s="38"/>
      <c r="C50" s="98"/>
      <c r="D50" s="99"/>
      <c r="E50" s="31"/>
      <c r="F50" s="32"/>
      <c r="G50" s="33"/>
      <c r="H50" s="70">
        <f t="shared" si="4"/>
        <v>0</v>
      </c>
      <c r="I50" s="71">
        <f t="shared" si="5"/>
        <v>0</v>
      </c>
      <c r="J50" s="32"/>
      <c r="K50" s="33"/>
      <c r="L50" s="33"/>
      <c r="M50" s="34"/>
      <c r="N50" s="100"/>
      <c r="O50" s="101"/>
      <c r="P50" s="102"/>
      <c r="Q50" s="8">
        <f t="shared" si="6"/>
        <v>0</v>
      </c>
      <c r="R50" s="8">
        <f t="shared" si="7"/>
        <v>0</v>
      </c>
      <c r="S50" s="8">
        <f t="shared" si="13"/>
        <v>0</v>
      </c>
      <c r="T50" s="8">
        <f t="shared" si="8"/>
        <v>0</v>
      </c>
      <c r="U50" s="8">
        <f t="shared" si="9"/>
        <v>0</v>
      </c>
      <c r="V50" s="8">
        <f t="shared" si="10"/>
        <v>0</v>
      </c>
      <c r="W50" s="9">
        <f t="shared" si="11"/>
        <v>0</v>
      </c>
      <c r="Z50" s="9">
        <f t="shared" si="12"/>
        <v>0</v>
      </c>
      <c r="AA50" s="9">
        <f t="shared" si="12"/>
        <v>0</v>
      </c>
      <c r="AB50" s="9">
        <f t="shared" si="12"/>
        <v>0</v>
      </c>
      <c r="AC50" s="9">
        <f t="shared" si="12"/>
        <v>0</v>
      </c>
    </row>
    <row r="51" spans="1:29" x14ac:dyDescent="0.25">
      <c r="A51" s="60">
        <v>31</v>
      </c>
      <c r="B51" s="30"/>
      <c r="C51" s="98"/>
      <c r="D51" s="99"/>
      <c r="E51" s="31"/>
      <c r="F51" s="32"/>
      <c r="G51" s="33"/>
      <c r="H51" s="70">
        <f t="shared" si="4"/>
        <v>0</v>
      </c>
      <c r="I51" s="71">
        <f t="shared" si="5"/>
        <v>0</v>
      </c>
      <c r="J51" s="32"/>
      <c r="K51" s="33"/>
      <c r="L51" s="33"/>
      <c r="M51" s="34"/>
      <c r="N51" s="100"/>
      <c r="O51" s="101"/>
      <c r="P51" s="102"/>
      <c r="Q51" s="8">
        <f t="shared" si="6"/>
        <v>0</v>
      </c>
      <c r="R51" s="8">
        <f t="shared" si="7"/>
        <v>0</v>
      </c>
      <c r="S51" s="8">
        <f t="shared" si="13"/>
        <v>0</v>
      </c>
      <c r="T51" s="8">
        <f t="shared" si="8"/>
        <v>0</v>
      </c>
      <c r="U51" s="8">
        <f t="shared" si="9"/>
        <v>0</v>
      </c>
      <c r="V51" s="8">
        <f t="shared" si="10"/>
        <v>0</v>
      </c>
      <c r="W51" s="9">
        <f t="shared" si="11"/>
        <v>0</v>
      </c>
      <c r="Z51" s="9">
        <f t="shared" si="12"/>
        <v>0</v>
      </c>
      <c r="AA51" s="9">
        <f t="shared" si="12"/>
        <v>0</v>
      </c>
      <c r="AB51" s="9">
        <f t="shared" si="12"/>
        <v>0</v>
      </c>
      <c r="AC51" s="9">
        <f t="shared" si="12"/>
        <v>0</v>
      </c>
    </row>
    <row r="52" spans="1:29" x14ac:dyDescent="0.25">
      <c r="A52" s="59">
        <v>32</v>
      </c>
      <c r="B52" s="38"/>
      <c r="C52" s="98"/>
      <c r="D52" s="99"/>
      <c r="E52" s="31"/>
      <c r="F52" s="32"/>
      <c r="G52" s="33"/>
      <c r="H52" s="70">
        <f t="shared" si="4"/>
        <v>0</v>
      </c>
      <c r="I52" s="71">
        <f t="shared" si="5"/>
        <v>0</v>
      </c>
      <c r="J52" s="32"/>
      <c r="K52" s="33"/>
      <c r="L52" s="33"/>
      <c r="M52" s="34"/>
      <c r="N52" s="100"/>
      <c r="O52" s="101"/>
      <c r="P52" s="102"/>
      <c r="Q52" s="8">
        <f t="shared" si="6"/>
        <v>0</v>
      </c>
      <c r="R52" s="8">
        <f t="shared" si="7"/>
        <v>0</v>
      </c>
      <c r="S52" s="8">
        <f t="shared" si="13"/>
        <v>0</v>
      </c>
      <c r="T52" s="8">
        <f t="shared" si="8"/>
        <v>0</v>
      </c>
      <c r="U52" s="8">
        <f t="shared" si="9"/>
        <v>0</v>
      </c>
      <c r="V52" s="8">
        <f t="shared" si="10"/>
        <v>0</v>
      </c>
      <c r="W52" s="9">
        <f t="shared" si="11"/>
        <v>0</v>
      </c>
      <c r="Z52" s="9">
        <f t="shared" si="12"/>
        <v>0</v>
      </c>
      <c r="AA52" s="9">
        <f t="shared" si="12"/>
        <v>0</v>
      </c>
      <c r="AB52" s="9">
        <f t="shared" si="12"/>
        <v>0</v>
      </c>
      <c r="AC52" s="9">
        <f t="shared" si="12"/>
        <v>0</v>
      </c>
    </row>
    <row r="53" spans="1:29" x14ac:dyDescent="0.25">
      <c r="A53" s="59">
        <v>33</v>
      </c>
      <c r="B53" s="38"/>
      <c r="C53" s="98"/>
      <c r="D53" s="99"/>
      <c r="E53" s="31"/>
      <c r="F53" s="32"/>
      <c r="G53" s="33"/>
      <c r="H53" s="70">
        <f t="shared" si="4"/>
        <v>0</v>
      </c>
      <c r="I53" s="71">
        <f t="shared" si="5"/>
        <v>0</v>
      </c>
      <c r="J53" s="32"/>
      <c r="K53" s="33"/>
      <c r="L53" s="33"/>
      <c r="M53" s="34"/>
      <c r="N53" s="100"/>
      <c r="O53" s="101"/>
      <c r="P53" s="102"/>
      <c r="Q53" s="8">
        <f t="shared" si="6"/>
        <v>0</v>
      </c>
      <c r="R53" s="8">
        <f t="shared" si="7"/>
        <v>0</v>
      </c>
      <c r="S53" s="8">
        <f t="shared" si="13"/>
        <v>0</v>
      </c>
      <c r="T53" s="8">
        <f t="shared" si="8"/>
        <v>0</v>
      </c>
      <c r="U53" s="8">
        <f t="shared" si="9"/>
        <v>0</v>
      </c>
      <c r="V53" s="8">
        <f t="shared" si="10"/>
        <v>0</v>
      </c>
      <c r="W53" s="9">
        <f t="shared" si="11"/>
        <v>0</v>
      </c>
      <c r="Z53" s="9">
        <f t="shared" si="12"/>
        <v>0</v>
      </c>
      <c r="AA53" s="9">
        <f t="shared" si="12"/>
        <v>0</v>
      </c>
      <c r="AB53" s="9">
        <f t="shared" si="12"/>
        <v>0</v>
      </c>
      <c r="AC53" s="9">
        <f t="shared" si="12"/>
        <v>0</v>
      </c>
    </row>
    <row r="54" spans="1:29" x14ac:dyDescent="0.25">
      <c r="A54" s="60">
        <v>34</v>
      </c>
      <c r="B54" s="30"/>
      <c r="C54" s="98"/>
      <c r="D54" s="99"/>
      <c r="E54" s="31"/>
      <c r="F54" s="32"/>
      <c r="G54" s="33"/>
      <c r="H54" s="70">
        <f t="shared" si="4"/>
        <v>0</v>
      </c>
      <c r="I54" s="71">
        <f t="shared" si="5"/>
        <v>0</v>
      </c>
      <c r="J54" s="32"/>
      <c r="K54" s="33"/>
      <c r="L54" s="33"/>
      <c r="M54" s="34"/>
      <c r="N54" s="100"/>
      <c r="O54" s="101"/>
      <c r="P54" s="102"/>
      <c r="Q54" s="8">
        <f t="shared" si="6"/>
        <v>0</v>
      </c>
      <c r="R54" s="8">
        <f t="shared" si="7"/>
        <v>0</v>
      </c>
      <c r="S54" s="8">
        <f t="shared" si="13"/>
        <v>0</v>
      </c>
      <c r="T54" s="8">
        <f t="shared" si="8"/>
        <v>0</v>
      </c>
      <c r="U54" s="8">
        <f t="shared" si="9"/>
        <v>0</v>
      </c>
      <c r="V54" s="8">
        <f t="shared" si="10"/>
        <v>0</v>
      </c>
      <c r="W54" s="9">
        <f t="shared" si="11"/>
        <v>0</v>
      </c>
      <c r="Z54" s="9">
        <f t="shared" si="12"/>
        <v>0</v>
      </c>
      <c r="AA54" s="9">
        <f t="shared" si="12"/>
        <v>0</v>
      </c>
      <c r="AB54" s="9">
        <f t="shared" si="12"/>
        <v>0</v>
      </c>
      <c r="AC54" s="9">
        <f t="shared" si="12"/>
        <v>0</v>
      </c>
    </row>
    <row r="55" spans="1:29" x14ac:dyDescent="0.25">
      <c r="A55" s="59">
        <v>35</v>
      </c>
      <c r="B55" s="38"/>
      <c r="C55" s="98"/>
      <c r="D55" s="99"/>
      <c r="E55" s="31"/>
      <c r="F55" s="32"/>
      <c r="G55" s="33"/>
      <c r="H55" s="70">
        <f t="shared" si="4"/>
        <v>0</v>
      </c>
      <c r="I55" s="71">
        <f t="shared" si="5"/>
        <v>0</v>
      </c>
      <c r="J55" s="32"/>
      <c r="K55" s="33"/>
      <c r="L55" s="33"/>
      <c r="M55" s="34"/>
      <c r="N55" s="100"/>
      <c r="O55" s="101"/>
      <c r="P55" s="102"/>
      <c r="Q55" s="8">
        <f t="shared" si="6"/>
        <v>0</v>
      </c>
      <c r="R55" s="8">
        <f t="shared" si="7"/>
        <v>0</v>
      </c>
      <c r="S55" s="8">
        <f t="shared" si="13"/>
        <v>0</v>
      </c>
      <c r="T55" s="8">
        <f t="shared" si="8"/>
        <v>0</v>
      </c>
      <c r="U55" s="8">
        <f t="shared" si="9"/>
        <v>0</v>
      </c>
      <c r="V55" s="8">
        <f t="shared" si="10"/>
        <v>0</v>
      </c>
      <c r="W55" s="9">
        <f t="shared" si="11"/>
        <v>0</v>
      </c>
      <c r="Z55" s="9">
        <f t="shared" si="12"/>
        <v>0</v>
      </c>
      <c r="AA55" s="9">
        <f t="shared" si="12"/>
        <v>0</v>
      </c>
      <c r="AB55" s="9">
        <f t="shared" si="12"/>
        <v>0</v>
      </c>
      <c r="AC55" s="9">
        <f t="shared" si="12"/>
        <v>0</v>
      </c>
    </row>
    <row r="56" spans="1:29" x14ac:dyDescent="0.25">
      <c r="A56" s="59">
        <v>36</v>
      </c>
      <c r="B56" s="38"/>
      <c r="C56" s="98"/>
      <c r="D56" s="99"/>
      <c r="E56" s="31"/>
      <c r="F56" s="32"/>
      <c r="G56" s="33"/>
      <c r="H56" s="70">
        <f t="shared" si="4"/>
        <v>0</v>
      </c>
      <c r="I56" s="71">
        <f t="shared" si="5"/>
        <v>0</v>
      </c>
      <c r="J56" s="32"/>
      <c r="K56" s="33"/>
      <c r="L56" s="33"/>
      <c r="M56" s="34"/>
      <c r="N56" s="100"/>
      <c r="O56" s="101"/>
      <c r="P56" s="102"/>
      <c r="Q56" s="8">
        <f t="shared" si="6"/>
        <v>0</v>
      </c>
      <c r="R56" s="8">
        <f t="shared" si="7"/>
        <v>0</v>
      </c>
      <c r="S56" s="8">
        <f t="shared" si="13"/>
        <v>0</v>
      </c>
      <c r="T56" s="8">
        <f t="shared" si="8"/>
        <v>0</v>
      </c>
      <c r="U56" s="8">
        <f t="shared" si="9"/>
        <v>0</v>
      </c>
      <c r="V56" s="8">
        <f t="shared" si="10"/>
        <v>0</v>
      </c>
      <c r="W56" s="9">
        <f t="shared" si="11"/>
        <v>0</v>
      </c>
      <c r="Z56" s="9">
        <f t="shared" si="12"/>
        <v>0</v>
      </c>
      <c r="AA56" s="9">
        <f t="shared" si="12"/>
        <v>0</v>
      </c>
      <c r="AB56" s="9">
        <f t="shared" si="12"/>
        <v>0</v>
      </c>
      <c r="AC56" s="9">
        <f t="shared" si="12"/>
        <v>0</v>
      </c>
    </row>
    <row r="57" spans="1:29" x14ac:dyDescent="0.25">
      <c r="A57" s="60">
        <v>37</v>
      </c>
      <c r="B57" s="30"/>
      <c r="C57" s="98"/>
      <c r="D57" s="99"/>
      <c r="E57" s="31"/>
      <c r="F57" s="32"/>
      <c r="G57" s="33"/>
      <c r="H57" s="70">
        <f t="shared" si="4"/>
        <v>0</v>
      </c>
      <c r="I57" s="71">
        <f t="shared" si="5"/>
        <v>0</v>
      </c>
      <c r="J57" s="32"/>
      <c r="K57" s="33"/>
      <c r="L57" s="33"/>
      <c r="M57" s="34"/>
      <c r="N57" s="100"/>
      <c r="O57" s="101"/>
      <c r="P57" s="102"/>
      <c r="Q57" s="8">
        <f t="shared" si="6"/>
        <v>0</v>
      </c>
      <c r="R57" s="8">
        <f t="shared" si="7"/>
        <v>0</v>
      </c>
      <c r="S57" s="8">
        <f t="shared" si="13"/>
        <v>0</v>
      </c>
      <c r="T57" s="8">
        <f t="shared" si="8"/>
        <v>0</v>
      </c>
      <c r="U57" s="8">
        <f t="shared" si="9"/>
        <v>0</v>
      </c>
      <c r="V57" s="8">
        <f t="shared" si="10"/>
        <v>0</v>
      </c>
      <c r="W57" s="9">
        <f t="shared" si="11"/>
        <v>0</v>
      </c>
      <c r="Z57" s="9">
        <f t="shared" si="12"/>
        <v>0</v>
      </c>
      <c r="AA57" s="9">
        <f t="shared" si="12"/>
        <v>0</v>
      </c>
      <c r="AB57" s="9">
        <f t="shared" si="12"/>
        <v>0</v>
      </c>
      <c r="AC57" s="9">
        <f t="shared" si="12"/>
        <v>0</v>
      </c>
    </row>
    <row r="58" spans="1:29" x14ac:dyDescent="0.25">
      <c r="A58" s="59">
        <v>38</v>
      </c>
      <c r="B58" s="38"/>
      <c r="C58" s="98"/>
      <c r="D58" s="99"/>
      <c r="E58" s="31"/>
      <c r="F58" s="32"/>
      <c r="G58" s="33"/>
      <c r="H58" s="70">
        <f t="shared" si="4"/>
        <v>0</v>
      </c>
      <c r="I58" s="71">
        <f t="shared" si="5"/>
        <v>0</v>
      </c>
      <c r="J58" s="32"/>
      <c r="K58" s="33"/>
      <c r="L58" s="33"/>
      <c r="M58" s="34"/>
      <c r="N58" s="100"/>
      <c r="O58" s="101"/>
      <c r="P58" s="102"/>
      <c r="Q58" s="8">
        <f t="shared" si="6"/>
        <v>0</v>
      </c>
      <c r="R58" s="8">
        <f t="shared" si="7"/>
        <v>0</v>
      </c>
      <c r="S58" s="8">
        <f t="shared" si="13"/>
        <v>0</v>
      </c>
      <c r="T58" s="8">
        <f t="shared" si="8"/>
        <v>0</v>
      </c>
      <c r="U58" s="8">
        <f t="shared" si="9"/>
        <v>0</v>
      </c>
      <c r="V58" s="8">
        <f t="shared" si="10"/>
        <v>0</v>
      </c>
      <c r="W58" s="9">
        <f t="shared" si="11"/>
        <v>0</v>
      </c>
      <c r="Z58" s="9">
        <f t="shared" si="12"/>
        <v>0</v>
      </c>
      <c r="AA58" s="9">
        <f t="shared" si="12"/>
        <v>0</v>
      </c>
      <c r="AB58" s="9">
        <f t="shared" si="12"/>
        <v>0</v>
      </c>
      <c r="AC58" s="9">
        <f t="shared" si="12"/>
        <v>0</v>
      </c>
    </row>
    <row r="59" spans="1:29" x14ac:dyDescent="0.25">
      <c r="A59" s="59">
        <v>39</v>
      </c>
      <c r="B59" s="38"/>
      <c r="C59" s="98"/>
      <c r="D59" s="99"/>
      <c r="E59" s="31"/>
      <c r="F59" s="32"/>
      <c r="G59" s="33"/>
      <c r="H59" s="70">
        <f t="shared" si="4"/>
        <v>0</v>
      </c>
      <c r="I59" s="71">
        <f t="shared" si="5"/>
        <v>0</v>
      </c>
      <c r="J59" s="32"/>
      <c r="K59" s="33"/>
      <c r="L59" s="33"/>
      <c r="M59" s="34"/>
      <c r="N59" s="100"/>
      <c r="O59" s="101"/>
      <c r="P59" s="102"/>
      <c r="Q59" s="8">
        <f t="shared" si="6"/>
        <v>0</v>
      </c>
      <c r="R59" s="8">
        <f t="shared" si="7"/>
        <v>0</v>
      </c>
      <c r="S59" s="8">
        <f t="shared" si="13"/>
        <v>0</v>
      </c>
      <c r="T59" s="8">
        <f t="shared" si="8"/>
        <v>0</v>
      </c>
      <c r="U59" s="8">
        <f t="shared" si="9"/>
        <v>0</v>
      </c>
      <c r="V59" s="8">
        <f t="shared" si="10"/>
        <v>0</v>
      </c>
      <c r="W59" s="9">
        <f t="shared" si="11"/>
        <v>0</v>
      </c>
      <c r="Z59" s="9">
        <f t="shared" si="12"/>
        <v>0</v>
      </c>
      <c r="AA59" s="9">
        <f t="shared" si="12"/>
        <v>0</v>
      </c>
      <c r="AB59" s="9">
        <f t="shared" si="12"/>
        <v>0</v>
      </c>
      <c r="AC59" s="9">
        <f t="shared" si="12"/>
        <v>0</v>
      </c>
    </row>
    <row r="60" spans="1:29" x14ac:dyDescent="0.25">
      <c r="A60" s="60">
        <v>40</v>
      </c>
      <c r="B60" s="30"/>
      <c r="C60" s="98"/>
      <c r="D60" s="99"/>
      <c r="E60" s="31"/>
      <c r="F60" s="32"/>
      <c r="G60" s="33"/>
      <c r="H60" s="70">
        <f t="shared" si="4"/>
        <v>0</v>
      </c>
      <c r="I60" s="71">
        <f t="shared" si="5"/>
        <v>0</v>
      </c>
      <c r="J60" s="32"/>
      <c r="K60" s="33"/>
      <c r="L60" s="33"/>
      <c r="M60" s="34"/>
      <c r="N60" s="100"/>
      <c r="O60" s="101"/>
      <c r="P60" s="102"/>
      <c r="Q60" s="8">
        <f t="shared" si="6"/>
        <v>0</v>
      </c>
      <c r="R60" s="8">
        <f t="shared" si="7"/>
        <v>0</v>
      </c>
      <c r="S60" s="8">
        <f t="shared" si="13"/>
        <v>0</v>
      </c>
      <c r="T60" s="8">
        <f t="shared" si="8"/>
        <v>0</v>
      </c>
      <c r="U60" s="8">
        <f t="shared" si="9"/>
        <v>0</v>
      </c>
      <c r="V60" s="8">
        <f t="shared" si="10"/>
        <v>0</v>
      </c>
      <c r="W60" s="9">
        <f t="shared" si="11"/>
        <v>0</v>
      </c>
      <c r="Z60" s="9">
        <f t="shared" si="12"/>
        <v>0</v>
      </c>
      <c r="AA60" s="9">
        <f t="shared" si="12"/>
        <v>0</v>
      </c>
      <c r="AB60" s="9">
        <f t="shared" si="12"/>
        <v>0</v>
      </c>
      <c r="AC60" s="9">
        <f t="shared" si="12"/>
        <v>0</v>
      </c>
    </row>
    <row r="61" spans="1:29" x14ac:dyDescent="0.25">
      <c r="A61" s="59">
        <v>41</v>
      </c>
      <c r="B61" s="38"/>
      <c r="C61" s="98"/>
      <c r="D61" s="99"/>
      <c r="E61" s="31"/>
      <c r="F61" s="32"/>
      <c r="G61" s="33"/>
      <c r="H61" s="70">
        <f t="shared" si="4"/>
        <v>0</v>
      </c>
      <c r="I61" s="71">
        <f t="shared" si="5"/>
        <v>0</v>
      </c>
      <c r="J61" s="32"/>
      <c r="K61" s="33"/>
      <c r="L61" s="33"/>
      <c r="M61" s="34"/>
      <c r="N61" s="100"/>
      <c r="O61" s="101"/>
      <c r="P61" s="102"/>
      <c r="Q61" s="8">
        <f t="shared" si="6"/>
        <v>0</v>
      </c>
      <c r="R61" s="8">
        <f t="shared" si="7"/>
        <v>0</v>
      </c>
      <c r="S61" s="8">
        <f t="shared" si="13"/>
        <v>0</v>
      </c>
      <c r="T61" s="8">
        <f t="shared" si="8"/>
        <v>0</v>
      </c>
      <c r="U61" s="8">
        <f t="shared" si="9"/>
        <v>0</v>
      </c>
      <c r="V61" s="8">
        <f t="shared" si="10"/>
        <v>0</v>
      </c>
      <c r="W61" s="9">
        <f t="shared" si="11"/>
        <v>0</v>
      </c>
      <c r="Z61" s="9">
        <f t="shared" si="12"/>
        <v>0</v>
      </c>
      <c r="AA61" s="9">
        <f t="shared" si="12"/>
        <v>0</v>
      </c>
      <c r="AB61" s="9">
        <f t="shared" si="12"/>
        <v>0</v>
      </c>
      <c r="AC61" s="9">
        <f t="shared" si="12"/>
        <v>0</v>
      </c>
    </row>
    <row r="62" spans="1:29" x14ac:dyDescent="0.25">
      <c r="A62" s="59">
        <v>42</v>
      </c>
      <c r="B62" s="38"/>
      <c r="C62" s="98"/>
      <c r="D62" s="99"/>
      <c r="E62" s="31"/>
      <c r="F62" s="32"/>
      <c r="G62" s="33"/>
      <c r="H62" s="70">
        <f t="shared" si="4"/>
        <v>0</v>
      </c>
      <c r="I62" s="71">
        <f t="shared" si="5"/>
        <v>0</v>
      </c>
      <c r="J62" s="32"/>
      <c r="K62" s="33"/>
      <c r="L62" s="33"/>
      <c r="M62" s="34"/>
      <c r="N62" s="100"/>
      <c r="O62" s="101"/>
      <c r="P62" s="102"/>
      <c r="Q62" s="8">
        <f t="shared" si="6"/>
        <v>0</v>
      </c>
      <c r="R62" s="8">
        <f t="shared" si="7"/>
        <v>0</v>
      </c>
      <c r="S62" s="8">
        <f t="shared" si="13"/>
        <v>0</v>
      </c>
      <c r="T62" s="8">
        <f t="shared" si="8"/>
        <v>0</v>
      </c>
      <c r="U62" s="8">
        <f t="shared" si="9"/>
        <v>0</v>
      </c>
      <c r="V62" s="8">
        <f t="shared" si="10"/>
        <v>0</v>
      </c>
      <c r="W62" s="9">
        <f t="shared" si="11"/>
        <v>0</v>
      </c>
      <c r="Z62" s="9">
        <f t="shared" si="12"/>
        <v>0</v>
      </c>
      <c r="AA62" s="9">
        <f t="shared" si="12"/>
        <v>0</v>
      </c>
      <c r="AB62" s="9">
        <f t="shared" si="12"/>
        <v>0</v>
      </c>
      <c r="AC62" s="9">
        <f t="shared" si="12"/>
        <v>0</v>
      </c>
    </row>
    <row r="63" spans="1:29" x14ac:dyDescent="0.25">
      <c r="A63" s="60">
        <v>43</v>
      </c>
      <c r="B63" s="30"/>
      <c r="C63" s="98"/>
      <c r="D63" s="99"/>
      <c r="E63" s="31"/>
      <c r="F63" s="32"/>
      <c r="G63" s="33"/>
      <c r="H63" s="70">
        <f t="shared" si="4"/>
        <v>0</v>
      </c>
      <c r="I63" s="71">
        <f t="shared" si="5"/>
        <v>0</v>
      </c>
      <c r="J63" s="32"/>
      <c r="K63" s="33"/>
      <c r="L63" s="33"/>
      <c r="M63" s="34"/>
      <c r="N63" s="100"/>
      <c r="O63" s="101"/>
      <c r="P63" s="102"/>
      <c r="Q63" s="8">
        <f t="shared" si="6"/>
        <v>0</v>
      </c>
      <c r="R63" s="8">
        <f t="shared" si="7"/>
        <v>0</v>
      </c>
      <c r="S63" s="8">
        <f t="shared" si="13"/>
        <v>0</v>
      </c>
      <c r="T63" s="8">
        <f t="shared" si="8"/>
        <v>0</v>
      </c>
      <c r="U63" s="8">
        <f t="shared" si="9"/>
        <v>0</v>
      </c>
      <c r="V63" s="8">
        <f t="shared" si="10"/>
        <v>0</v>
      </c>
      <c r="W63" s="9">
        <f t="shared" si="11"/>
        <v>0</v>
      </c>
      <c r="Z63" s="9">
        <f t="shared" si="12"/>
        <v>0</v>
      </c>
      <c r="AA63" s="9">
        <f t="shared" si="12"/>
        <v>0</v>
      </c>
      <c r="AB63" s="9">
        <f t="shared" si="12"/>
        <v>0</v>
      </c>
      <c r="AC63" s="9">
        <f t="shared" si="12"/>
        <v>0</v>
      </c>
    </row>
    <row r="64" spans="1:29" x14ac:dyDescent="0.25">
      <c r="A64" s="59">
        <v>44</v>
      </c>
      <c r="B64" s="38"/>
      <c r="C64" s="98"/>
      <c r="D64" s="99"/>
      <c r="E64" s="31"/>
      <c r="F64" s="32"/>
      <c r="G64" s="33"/>
      <c r="H64" s="70">
        <f t="shared" si="4"/>
        <v>0</v>
      </c>
      <c r="I64" s="71">
        <f t="shared" si="5"/>
        <v>0</v>
      </c>
      <c r="J64" s="32"/>
      <c r="K64" s="33"/>
      <c r="L64" s="33"/>
      <c r="M64" s="34"/>
      <c r="N64" s="100"/>
      <c r="O64" s="101"/>
      <c r="P64" s="102"/>
      <c r="Q64" s="8">
        <f t="shared" si="6"/>
        <v>0</v>
      </c>
      <c r="R64" s="8">
        <f t="shared" si="7"/>
        <v>0</v>
      </c>
      <c r="S64" s="8">
        <f t="shared" si="13"/>
        <v>0</v>
      </c>
      <c r="T64" s="8">
        <f t="shared" si="8"/>
        <v>0</v>
      </c>
      <c r="U64" s="8">
        <f t="shared" si="9"/>
        <v>0</v>
      </c>
      <c r="V64" s="8">
        <f t="shared" si="10"/>
        <v>0</v>
      </c>
      <c r="W64" s="9">
        <f t="shared" si="11"/>
        <v>0</v>
      </c>
      <c r="Z64" s="9">
        <f t="shared" si="12"/>
        <v>0</v>
      </c>
      <c r="AA64" s="9">
        <f t="shared" si="12"/>
        <v>0</v>
      </c>
      <c r="AB64" s="9">
        <f t="shared" si="12"/>
        <v>0</v>
      </c>
      <c r="AC64" s="9">
        <f t="shared" si="12"/>
        <v>0</v>
      </c>
    </row>
    <row r="65" spans="1:29" x14ac:dyDescent="0.25">
      <c r="A65" s="59">
        <v>45</v>
      </c>
      <c r="B65" s="38"/>
      <c r="C65" s="98"/>
      <c r="D65" s="99"/>
      <c r="E65" s="31"/>
      <c r="F65" s="32"/>
      <c r="G65" s="33"/>
      <c r="H65" s="70">
        <f t="shared" si="4"/>
        <v>0</v>
      </c>
      <c r="I65" s="71">
        <f t="shared" si="5"/>
        <v>0</v>
      </c>
      <c r="J65" s="32"/>
      <c r="K65" s="33"/>
      <c r="L65" s="33"/>
      <c r="M65" s="34"/>
      <c r="N65" s="100"/>
      <c r="O65" s="101"/>
      <c r="P65" s="102"/>
      <c r="Q65" s="8">
        <f t="shared" si="6"/>
        <v>0</v>
      </c>
      <c r="R65" s="8">
        <f t="shared" si="7"/>
        <v>0</v>
      </c>
      <c r="S65" s="8">
        <f t="shared" si="13"/>
        <v>0</v>
      </c>
      <c r="T65" s="8">
        <f t="shared" si="8"/>
        <v>0</v>
      </c>
      <c r="U65" s="8">
        <f t="shared" si="9"/>
        <v>0</v>
      </c>
      <c r="V65" s="8">
        <f t="shared" si="10"/>
        <v>0</v>
      </c>
      <c r="W65" s="9">
        <f t="shared" si="11"/>
        <v>0</v>
      </c>
      <c r="Z65" s="9">
        <f t="shared" si="12"/>
        <v>0</v>
      </c>
      <c r="AA65" s="9">
        <f t="shared" si="12"/>
        <v>0</v>
      </c>
      <c r="AB65" s="9">
        <f t="shared" si="12"/>
        <v>0</v>
      </c>
      <c r="AC65" s="9">
        <f t="shared" si="12"/>
        <v>0</v>
      </c>
    </row>
    <row r="66" spans="1:29" ht="15.75" thickBot="1" x14ac:dyDescent="0.3">
      <c r="A66" s="61">
        <v>46</v>
      </c>
      <c r="B66" s="39"/>
      <c r="C66" s="87"/>
      <c r="D66" s="88"/>
      <c r="E66" s="40"/>
      <c r="F66" s="41"/>
      <c r="G66" s="42"/>
      <c r="H66" s="72">
        <f t="shared" si="4"/>
        <v>0</v>
      </c>
      <c r="I66" s="73">
        <f t="shared" si="5"/>
        <v>0</v>
      </c>
      <c r="J66" s="41"/>
      <c r="K66" s="42"/>
      <c r="L66" s="42"/>
      <c r="M66" s="43"/>
      <c r="N66" s="135"/>
      <c r="O66" s="136"/>
      <c r="P66" s="137"/>
      <c r="Q66" s="8">
        <f t="shared" si="6"/>
        <v>0</v>
      </c>
      <c r="R66" s="8">
        <f t="shared" si="7"/>
        <v>0</v>
      </c>
      <c r="S66" s="8">
        <f t="shared" si="13"/>
        <v>0</v>
      </c>
      <c r="T66" s="8">
        <f t="shared" si="8"/>
        <v>0</v>
      </c>
      <c r="U66" s="8">
        <f t="shared" si="9"/>
        <v>0</v>
      </c>
      <c r="V66" s="8">
        <f t="shared" si="10"/>
        <v>0</v>
      </c>
      <c r="W66" s="9">
        <f t="shared" si="11"/>
        <v>0</v>
      </c>
      <c r="Z66" s="9">
        <f t="shared" si="12"/>
        <v>0</v>
      </c>
      <c r="AA66" s="9">
        <f t="shared" si="12"/>
        <v>0</v>
      </c>
      <c r="AB66" s="9">
        <f t="shared" si="12"/>
        <v>0</v>
      </c>
      <c r="AC66" s="9">
        <f t="shared" si="12"/>
        <v>0</v>
      </c>
    </row>
    <row r="68" spans="1:29" s="20" customFormat="1" ht="33" customHeight="1" x14ac:dyDescent="0.25">
      <c r="A68" s="107" t="s">
        <v>9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62"/>
      <c r="P68" s="62"/>
      <c r="Q68" s="19"/>
      <c r="R68" s="19"/>
      <c r="S68" s="19"/>
      <c r="T68" s="19"/>
      <c r="U68" s="19"/>
      <c r="V68" s="19"/>
    </row>
    <row r="70" spans="1:29" ht="20.25" x14ac:dyDescent="0.3">
      <c r="A70" s="44" t="s">
        <v>28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/>
      <c r="R70" s="45"/>
      <c r="S70" s="45"/>
      <c r="T70" s="45"/>
      <c r="U70" s="45"/>
      <c r="V70" s="45"/>
    </row>
    <row r="72" spans="1:29" x14ac:dyDescent="0.25">
      <c r="A72" s="46" t="s">
        <v>29</v>
      </c>
      <c r="B72" s="46"/>
      <c r="C72" s="46"/>
    </row>
    <row r="73" spans="1:29" x14ac:dyDescent="0.25">
      <c r="A73" s="47" t="s">
        <v>55</v>
      </c>
      <c r="B73" s="47"/>
      <c r="C73" s="47"/>
    </row>
    <row r="74" spans="1:29" x14ac:dyDescent="0.25">
      <c r="A74" s="47" t="s">
        <v>56</v>
      </c>
      <c r="B74" s="47"/>
      <c r="C74" s="47"/>
    </row>
    <row r="75" spans="1:29" x14ac:dyDescent="0.25">
      <c r="A75" s="48" t="s">
        <v>30</v>
      </c>
      <c r="B75" s="48"/>
      <c r="C75" s="48"/>
    </row>
    <row r="76" spans="1:29" x14ac:dyDescent="0.25">
      <c r="A76" s="48" t="s">
        <v>31</v>
      </c>
      <c r="B76" s="48"/>
      <c r="C76" s="48"/>
    </row>
    <row r="77" spans="1:29" x14ac:dyDescent="0.25">
      <c r="A77" s="127" t="s">
        <v>32</v>
      </c>
      <c r="B77" s="127"/>
      <c r="C77" s="127"/>
      <c r="D77" s="127"/>
    </row>
    <row r="78" spans="1:29" x14ac:dyDescent="0.25">
      <c r="A78" s="49" t="s">
        <v>33</v>
      </c>
      <c r="B78" s="49"/>
      <c r="C78" s="49"/>
    </row>
    <row r="79" spans="1:29" x14ac:dyDescent="0.25">
      <c r="A79" s="49" t="s">
        <v>34</v>
      </c>
      <c r="B79" s="49"/>
      <c r="C79" s="49"/>
    </row>
    <row r="80" spans="1:29" x14ac:dyDescent="0.25">
      <c r="A80" s="49" t="s">
        <v>35</v>
      </c>
      <c r="B80" s="49"/>
      <c r="C80" s="49"/>
    </row>
    <row r="81" spans="1:31" s="20" customFormat="1" x14ac:dyDescent="0.25">
      <c r="A81" s="49" t="s">
        <v>36</v>
      </c>
      <c r="B81" s="49"/>
      <c r="C81" s="49"/>
      <c r="F81" s="9"/>
      <c r="G81" s="9"/>
      <c r="H81" s="9"/>
      <c r="I81" s="9"/>
      <c r="J81" s="63"/>
      <c r="K81" s="63"/>
      <c r="L81" s="63"/>
      <c r="M81" s="63"/>
      <c r="N81" s="9"/>
      <c r="O81" s="9"/>
      <c r="P81" s="9"/>
      <c r="Q81" s="8"/>
      <c r="R81" s="8"/>
      <c r="S81" s="8"/>
      <c r="T81" s="8"/>
      <c r="U81" s="8"/>
      <c r="V81" s="8"/>
      <c r="W81" s="9"/>
      <c r="X81" s="9"/>
      <c r="Y81" s="9"/>
      <c r="Z81" s="9"/>
      <c r="AA81" s="9"/>
      <c r="AB81" s="9"/>
      <c r="AC81" s="9"/>
      <c r="AD81" s="9"/>
      <c r="AE81" s="9"/>
    </row>
    <row r="82" spans="1:31" s="20" customFormat="1" x14ac:dyDescent="0.25">
      <c r="A82" s="49" t="s">
        <v>37</v>
      </c>
      <c r="B82" s="49"/>
      <c r="C82" s="49"/>
      <c r="F82" s="9"/>
      <c r="G82" s="9"/>
      <c r="H82" s="9"/>
      <c r="I82" s="9"/>
      <c r="J82" s="63"/>
      <c r="K82" s="63"/>
      <c r="L82" s="63"/>
      <c r="M82" s="63"/>
      <c r="N82" s="9"/>
      <c r="O82" s="9"/>
      <c r="P82" s="9"/>
      <c r="Q82" s="8"/>
      <c r="R82" s="8"/>
      <c r="S82" s="8"/>
      <c r="T82" s="8"/>
      <c r="U82" s="8"/>
      <c r="V82" s="8"/>
      <c r="W82" s="9"/>
      <c r="X82" s="9"/>
      <c r="Y82" s="9"/>
      <c r="Z82" s="9"/>
      <c r="AA82" s="9"/>
      <c r="AB82" s="9"/>
      <c r="AC82" s="9"/>
      <c r="AD82" s="9"/>
      <c r="AE82" s="9"/>
    </row>
    <row r="83" spans="1:31" s="20" customFormat="1" x14ac:dyDescent="0.25">
      <c r="A83" s="127" t="s">
        <v>32</v>
      </c>
      <c r="B83" s="127"/>
      <c r="C83" s="127"/>
      <c r="D83" s="127"/>
      <c r="F83" s="9"/>
      <c r="G83" s="9"/>
      <c r="H83" s="9"/>
      <c r="I83" s="9"/>
      <c r="J83" s="63"/>
      <c r="K83" s="63"/>
      <c r="L83" s="63"/>
      <c r="M83" s="63"/>
      <c r="N83" s="9"/>
      <c r="O83" s="9"/>
      <c r="P83" s="9"/>
      <c r="Q83" s="8"/>
      <c r="R83" s="8"/>
      <c r="S83" s="8"/>
      <c r="T83" s="8"/>
      <c r="U83" s="8"/>
      <c r="V83" s="8"/>
      <c r="W83" s="9"/>
      <c r="X83" s="9"/>
      <c r="Y83" s="9"/>
      <c r="Z83" s="9"/>
      <c r="AA83" s="9"/>
      <c r="AB83" s="9"/>
      <c r="AC83" s="9"/>
      <c r="AD83" s="9"/>
      <c r="AE83" s="9"/>
    </row>
    <row r="84" spans="1:31" s="20" customFormat="1" x14ac:dyDescent="0.25">
      <c r="A84" s="48" t="s">
        <v>38</v>
      </c>
      <c r="B84" s="48"/>
      <c r="C84" s="48"/>
      <c r="F84" s="9"/>
      <c r="G84" s="9"/>
      <c r="H84" s="9"/>
      <c r="I84" s="9"/>
      <c r="J84" s="63"/>
      <c r="K84" s="63"/>
      <c r="L84" s="63"/>
      <c r="M84" s="63"/>
      <c r="N84" s="9"/>
      <c r="O84" s="9"/>
      <c r="P84" s="9"/>
      <c r="Q84" s="8"/>
      <c r="R84" s="8"/>
      <c r="S84" s="8"/>
      <c r="T84" s="8"/>
      <c r="U84" s="8"/>
      <c r="V84" s="8"/>
      <c r="W84" s="9"/>
      <c r="X84" s="9"/>
      <c r="Y84" s="9"/>
      <c r="Z84" s="9"/>
      <c r="AA84" s="9"/>
      <c r="AB84" s="9"/>
      <c r="AC84" s="9"/>
      <c r="AD84" s="9"/>
      <c r="AE84" s="9"/>
    </row>
    <row r="85" spans="1:31" s="20" customFormat="1" x14ac:dyDescent="0.25">
      <c r="A85" s="48" t="s">
        <v>39</v>
      </c>
      <c r="B85" s="48"/>
      <c r="C85" s="48"/>
      <c r="F85" s="9"/>
      <c r="G85" s="9"/>
      <c r="H85" s="9"/>
      <c r="I85" s="9"/>
      <c r="J85" s="63"/>
      <c r="K85" s="63"/>
      <c r="L85" s="63"/>
      <c r="M85" s="63"/>
      <c r="N85" s="9"/>
      <c r="O85" s="9"/>
      <c r="P85" s="9"/>
      <c r="Q85" s="8"/>
      <c r="R85" s="8"/>
      <c r="S85" s="8"/>
      <c r="T85" s="8"/>
      <c r="U85" s="8"/>
      <c r="V85" s="8"/>
      <c r="W85" s="9"/>
      <c r="X85" s="9"/>
      <c r="Y85" s="9"/>
      <c r="Z85" s="9"/>
      <c r="AA85" s="9"/>
      <c r="AB85" s="9"/>
      <c r="AC85" s="9"/>
      <c r="AD85" s="9"/>
      <c r="AE85" s="9"/>
    </row>
    <row r="86" spans="1:31" s="20" customFormat="1" x14ac:dyDescent="0.25">
      <c r="A86" s="48" t="s">
        <v>40</v>
      </c>
      <c r="B86" s="48"/>
      <c r="C86" s="48"/>
      <c r="F86" s="9"/>
      <c r="G86" s="9"/>
      <c r="H86" s="9"/>
      <c r="I86" s="9"/>
      <c r="J86" s="63"/>
      <c r="K86" s="63"/>
      <c r="L86" s="63"/>
      <c r="M86" s="63"/>
      <c r="N86" s="9"/>
      <c r="O86" s="9"/>
      <c r="P86" s="9"/>
      <c r="Q86" s="8"/>
      <c r="R86" s="8"/>
      <c r="S86" s="8"/>
      <c r="T86" s="8"/>
      <c r="U86" s="8"/>
      <c r="V86" s="8"/>
      <c r="W86" s="9"/>
      <c r="X86" s="9"/>
      <c r="Y86" s="9"/>
      <c r="Z86" s="9"/>
      <c r="AA86" s="9"/>
      <c r="AB86" s="9"/>
      <c r="AC86" s="9"/>
      <c r="AD86" s="9"/>
      <c r="AE86" s="9"/>
    </row>
    <row r="87" spans="1:31" s="20" customFormat="1" x14ac:dyDescent="0.25">
      <c r="A87" s="48" t="s">
        <v>41</v>
      </c>
      <c r="B87" s="48"/>
      <c r="C87" s="48"/>
      <c r="F87" s="9"/>
      <c r="G87" s="9"/>
      <c r="H87" s="9"/>
      <c r="I87" s="9"/>
      <c r="J87" s="63"/>
      <c r="K87" s="63"/>
      <c r="L87" s="63"/>
      <c r="M87" s="63"/>
      <c r="N87" s="9"/>
      <c r="O87" s="9"/>
      <c r="P87" s="9"/>
      <c r="Q87" s="8"/>
      <c r="R87" s="8"/>
      <c r="S87" s="8"/>
      <c r="T87" s="8"/>
      <c r="U87" s="8"/>
      <c r="V87" s="8"/>
      <c r="W87" s="9"/>
      <c r="X87" s="9"/>
      <c r="Y87" s="9"/>
      <c r="Z87" s="9"/>
      <c r="AA87" s="9"/>
      <c r="AB87" s="9"/>
      <c r="AC87" s="9"/>
      <c r="AD87" s="9"/>
      <c r="AE87" s="9"/>
    </row>
    <row r="88" spans="1:31" s="20" customFormat="1" x14ac:dyDescent="0.25">
      <c r="A88" s="48" t="s">
        <v>42</v>
      </c>
      <c r="B88" s="48"/>
      <c r="C88" s="48"/>
      <c r="F88" s="9"/>
      <c r="G88" s="9"/>
      <c r="H88" s="9"/>
      <c r="I88" s="9"/>
      <c r="J88" s="63"/>
      <c r="K88" s="63"/>
      <c r="L88" s="63"/>
      <c r="M88" s="63"/>
      <c r="N88" s="9"/>
      <c r="O88" s="9"/>
      <c r="P88" s="9"/>
      <c r="Q88" s="8"/>
      <c r="R88" s="8"/>
      <c r="S88" s="8"/>
      <c r="T88" s="8"/>
      <c r="U88" s="8"/>
      <c r="V88" s="8"/>
      <c r="W88" s="9"/>
      <c r="X88" s="9"/>
      <c r="Y88" s="9"/>
      <c r="Z88" s="9"/>
      <c r="AA88" s="9"/>
      <c r="AB88" s="9"/>
      <c r="AC88" s="9"/>
      <c r="AD88" s="9"/>
      <c r="AE88" s="9"/>
    </row>
  </sheetData>
  <sheetProtection password="CD95" sheet="1" objects="1" scenarios="1" insertRows="0" deleteRows="0"/>
  <mergeCells count="122">
    <mergeCell ref="A68:N68"/>
    <mergeCell ref="A77:D77"/>
    <mergeCell ref="A83:D83"/>
    <mergeCell ref="C64:D64"/>
    <mergeCell ref="N64:P64"/>
    <mergeCell ref="C65:D65"/>
    <mergeCell ref="N65:P65"/>
    <mergeCell ref="C66:D66"/>
    <mergeCell ref="N66:P66"/>
    <mergeCell ref="C61:D61"/>
    <mergeCell ref="N61:P61"/>
    <mergeCell ref="C62:D62"/>
    <mergeCell ref="N62:P62"/>
    <mergeCell ref="C63:D63"/>
    <mergeCell ref="N63:P63"/>
    <mergeCell ref="C58:D58"/>
    <mergeCell ref="N58:P58"/>
    <mergeCell ref="C59:D59"/>
    <mergeCell ref="N59:P59"/>
    <mergeCell ref="C60:D60"/>
    <mergeCell ref="N60:P60"/>
    <mergeCell ref="C55:D55"/>
    <mergeCell ref="N55:P55"/>
    <mergeCell ref="C56:D56"/>
    <mergeCell ref="N56:P56"/>
    <mergeCell ref="C57:D57"/>
    <mergeCell ref="N57:P57"/>
    <mergeCell ref="C52:D52"/>
    <mergeCell ref="N52:P52"/>
    <mergeCell ref="C53:D53"/>
    <mergeCell ref="N53:P53"/>
    <mergeCell ref="C54:D54"/>
    <mergeCell ref="N54:P54"/>
    <mergeCell ref="C49:D49"/>
    <mergeCell ref="N49:P49"/>
    <mergeCell ref="C50:D50"/>
    <mergeCell ref="N50:P50"/>
    <mergeCell ref="C51:D51"/>
    <mergeCell ref="N51:P51"/>
    <mergeCell ref="C46:D46"/>
    <mergeCell ref="N46:P46"/>
    <mergeCell ref="C47:D47"/>
    <mergeCell ref="N47:P47"/>
    <mergeCell ref="C48:D48"/>
    <mergeCell ref="N48:P48"/>
    <mergeCell ref="C43:D43"/>
    <mergeCell ref="N43:P43"/>
    <mergeCell ref="C44:D44"/>
    <mergeCell ref="N44:P44"/>
    <mergeCell ref="C45:D45"/>
    <mergeCell ref="N45:P45"/>
    <mergeCell ref="C40:D40"/>
    <mergeCell ref="N40:P40"/>
    <mergeCell ref="C41:D41"/>
    <mergeCell ref="N41:P41"/>
    <mergeCell ref="C42:D42"/>
    <mergeCell ref="N42:P42"/>
    <mergeCell ref="C37:D37"/>
    <mergeCell ref="N37:P37"/>
    <mergeCell ref="C38:D38"/>
    <mergeCell ref="N38:P38"/>
    <mergeCell ref="C39:D39"/>
    <mergeCell ref="N39:P39"/>
    <mergeCell ref="C34:D34"/>
    <mergeCell ref="N34:P34"/>
    <mergeCell ref="C35:D35"/>
    <mergeCell ref="N35:P35"/>
    <mergeCell ref="C36:D36"/>
    <mergeCell ref="N36:P36"/>
    <mergeCell ref="C31:D31"/>
    <mergeCell ref="N31:P31"/>
    <mergeCell ref="C32:D32"/>
    <mergeCell ref="N32:P32"/>
    <mergeCell ref="C33:D33"/>
    <mergeCell ref="N33:P33"/>
    <mergeCell ref="C28:D28"/>
    <mergeCell ref="N28:P28"/>
    <mergeCell ref="C29:D29"/>
    <mergeCell ref="N29:P29"/>
    <mergeCell ref="C30:D30"/>
    <mergeCell ref="N30:P30"/>
    <mergeCell ref="C25:D25"/>
    <mergeCell ref="N25:P25"/>
    <mergeCell ref="C26:D26"/>
    <mergeCell ref="N26:P26"/>
    <mergeCell ref="C27:D27"/>
    <mergeCell ref="N27:P27"/>
    <mergeCell ref="C22:D22"/>
    <mergeCell ref="N22:P22"/>
    <mergeCell ref="C23:D23"/>
    <mergeCell ref="N23:P23"/>
    <mergeCell ref="C24:D24"/>
    <mergeCell ref="N24:P24"/>
    <mergeCell ref="K2:O3"/>
    <mergeCell ref="P2:P3"/>
    <mergeCell ref="K4:O4"/>
    <mergeCell ref="B19:B20"/>
    <mergeCell ref="C19:D20"/>
    <mergeCell ref="F19:G19"/>
    <mergeCell ref="H19:I19"/>
    <mergeCell ref="N20:P20"/>
    <mergeCell ref="C21:D21"/>
    <mergeCell ref="N21:P21"/>
    <mergeCell ref="A14:P14"/>
    <mergeCell ref="A15:P15"/>
    <mergeCell ref="A16:P16"/>
    <mergeCell ref="A17:P17"/>
    <mergeCell ref="A18:A20"/>
    <mergeCell ref="B18:D18"/>
    <mergeCell ref="E18:E20"/>
    <mergeCell ref="F18:I18"/>
    <mergeCell ref="J18:M19"/>
    <mergeCell ref="N18:P19"/>
    <mergeCell ref="A5:J6"/>
    <mergeCell ref="K5:L5"/>
    <mergeCell ref="K6:L6"/>
    <mergeCell ref="K7:L7"/>
    <mergeCell ref="K11:L11"/>
    <mergeCell ref="K8:L8"/>
    <mergeCell ref="K9:L9"/>
    <mergeCell ref="K10:L10"/>
    <mergeCell ref="K12:L12"/>
  </mergeCells>
  <conditionalFormatting sqref="B21:B66">
    <cfRule type="cellIs" dxfId="1" priority="2" operator="equal">
      <formula>0</formula>
    </cfRule>
  </conditionalFormatting>
  <conditionalFormatting sqref="H21:I66">
    <cfRule type="cellIs" dxfId="0" priority="1" operator="equal">
      <formula>0</formula>
    </cfRule>
  </conditionalFormatting>
  <dataValidations count="4">
    <dataValidation type="list" allowBlank="1" showInputMessage="1" showErrorMessage="1" sqref="P2:P3">
      <formula1>$R$2:$R$3</formula1>
    </dataValidation>
    <dataValidation type="whole" operator="lessThanOrEqual" allowBlank="1" showInputMessage="1" showErrorMessage="1" errorTitle="ВНИМАНИЕ!!!" error="Изготовить деталь более размера 2760 мм НЕВОЗМОЖНО_x000a_Введите пожалуйста другое значение" sqref="F21:I66">
      <formula1>2760</formula1>
    </dataValidation>
    <dataValidation type="list" allowBlank="1" showInputMessage="1" showErrorMessage="1" errorTitle="ВНИМАНИЕ!!!" error="Значение указано не верно" promptTitle="ВЫБЕРИТЕ!!!" prompt="ЛДСП или ЛХДФ" sqref="B21:B66">
      <formula1>$Q$15:$R$15</formula1>
    </dataValidation>
    <dataValidation type="list" allowBlank="1" showInputMessage="1" showErrorMessage="1" errorTitle="Внимание!!!" error="Введите 0,4 или 1,0 или 2,0 соответственно необходимой толщине кромки" prompt="Выберите толщину кромки" sqref="J21:M66">
      <formula1>$Q$14:$S$14</formula1>
    </dataValidation>
  </dataValidations>
  <pageMargins left="0.23622047244094491" right="0.23622047244094491" top="0.15748031496062992" bottom="0.15748031496062992" header="0.31496062992125984" footer="0.31496062992125984"/>
  <pageSetup paperSize="9" scale="92" fitToHeight="9" orientation="landscape" verticalDpi="300" r:id="rId1"/>
  <headerFooter>
    <oddFooter>&amp;RЗаказчик ___________________</oddFooter>
  </headerFooter>
  <rowBreaks count="1" manualBreakCount="1">
    <brk id="6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заказа</vt:lpstr>
      <vt:lpstr>'Бланк заказа'!Область_печати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ump-k@outlook.com</cp:lastModifiedBy>
  <cp:lastPrinted>2021-02-27T08:56:42Z</cp:lastPrinted>
  <dcterms:created xsi:type="dcterms:W3CDTF">2015-06-05T18:19:34Z</dcterms:created>
  <dcterms:modified xsi:type="dcterms:W3CDTF">2021-03-12T09:37:28Z</dcterms:modified>
</cp:coreProperties>
</file>