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Не Москва и Крым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<sst xmlns="http://schemas.openxmlformats.org/spreadsheetml/2006/main" count="121" uniqueCount="67">
  <si>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№</t>
  </si>
  <si>
    <t>кол-во</t>
  </si>
  <si>
    <t xml:space="preserve"> </t>
  </si>
  <si>
    <t>ВИТРИНА</t>
  </si>
  <si>
    <t>левая</t>
  </si>
  <si>
    <t>правая</t>
  </si>
  <si>
    <t>комментарий</t>
  </si>
  <si>
    <t>Стекло</t>
  </si>
  <si>
    <t>заказ №</t>
  </si>
  <si>
    <t xml:space="preserve">   </t>
  </si>
  <si>
    <t xml:space="preserve">      </t>
  </si>
  <si>
    <t>Ф.И.О.</t>
  </si>
  <si>
    <t>подпись</t>
  </si>
  <si>
    <t>ИТОГО витрин</t>
  </si>
  <si>
    <t>площадь</t>
  </si>
  <si>
    <t>печать</t>
  </si>
  <si>
    <t>КОНТАКТНОЕ ЛИЦО</t>
  </si>
  <si>
    <t>ОРГАНИЗАЦИЯ / телефон</t>
  </si>
  <si>
    <t>Выставить СЧЁТ</t>
  </si>
  <si>
    <t>Дополнительная упаковка ГОФРА</t>
  </si>
  <si>
    <t>Доставка в город</t>
  </si>
  <si>
    <t>ИТОГО:</t>
  </si>
  <si>
    <t>высота,  мм</t>
  </si>
  <si>
    <t>ширина, мм</t>
  </si>
  <si>
    <t>Фрезеровка №</t>
  </si>
  <si>
    <t>ширина,  мм</t>
  </si>
  <si>
    <t>Фасад мебельный "витрина"</t>
  </si>
  <si>
    <t>Гофрокартон (доп. упак.)</t>
  </si>
  <si>
    <t>наименование</t>
  </si>
  <si>
    <t>ед. изм.</t>
  </si>
  <si>
    <t>шт.</t>
  </si>
  <si>
    <t>цена</t>
  </si>
  <si>
    <t>сумма</t>
  </si>
  <si>
    <t>Предварительный расчет стоимости:</t>
  </si>
  <si>
    <t xml:space="preserve">АДРЕС </t>
  </si>
  <si>
    <t>Город</t>
  </si>
  <si>
    <t>м2</t>
  </si>
  <si>
    <t>Присадка под ручку 96 мм</t>
  </si>
  <si>
    <t>Присадка под ручку 128 мм</t>
  </si>
  <si>
    <t>Пилястра 2000х50</t>
  </si>
  <si>
    <t>МДФ 19 мм</t>
  </si>
  <si>
    <t>МДФ 22 мм</t>
  </si>
  <si>
    <t>Разработка рисунка фасада</t>
  </si>
  <si>
    <t>присадка под петлю</t>
  </si>
  <si>
    <t>Присадка под ручку</t>
  </si>
  <si>
    <t>нет/ДА</t>
  </si>
  <si>
    <t>Гориз.</t>
  </si>
  <si>
    <t>Вертик.</t>
  </si>
  <si>
    <t>ЦВЕТ ПВХ / поставщик</t>
  </si>
  <si>
    <t>Фасады категории "ПОВЫШЕННАЯ СЛОЖНОСТЬ" и "С 3D ЭЛЕМЕНТАМИ", фрезеровки №№ 106, 107, 113</t>
  </si>
  <si>
    <t>Карниз прямой 2000х45</t>
  </si>
  <si>
    <t>Присадка под петлю</t>
  </si>
  <si>
    <t>Шлифовка</t>
  </si>
  <si>
    <t>дата заказа</t>
  </si>
  <si>
    <t>дата готовности</t>
  </si>
  <si>
    <t>Патина</t>
  </si>
  <si>
    <t>Толщина материала</t>
  </si>
  <si>
    <t xml:space="preserve">С техническими и технологическими особенностями изготовления ознакомлен.                                                                                             С размерами  и количеством согласен:       </t>
  </si>
  <si>
    <t>Фасад  "глухой" БЕЗ ФРЕЗЕРОВКИ</t>
  </si>
  <si>
    <t>Фасад  "глухой" С ФРЕЗЕРОВКОЙ</t>
  </si>
  <si>
    <t>ДА</t>
  </si>
  <si>
    <t>да</t>
  </si>
  <si>
    <t>НЕТ</t>
  </si>
  <si>
    <t>ИТОГО без фрезеровки</t>
  </si>
  <si>
    <t>ИТОГО с фрезеровкой</t>
  </si>
  <si>
    <t>Внесите данные</t>
  </si>
  <si>
    <t>Внесите данные "нет / да"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</si>
</sst>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#,##0.000"/>
    <numFmt numFmtId="176" formatCode="0.0"/>
    <numFmt numFmtId="177" formatCode="[$-FC19]d\ mmmm\ yyyy\ &quot;г.&quot;"/>
    <numFmt numFmtId="178" formatCode="dd/mm/yy;@"/>
    <numFmt numFmtId="179" formatCode="#,##0.00&quot;р.&quot;"/>
    <numFmt numFmtId="180" formatCode="#,##0.0000"/>
    <numFmt numFmtId="181" formatCode="[$-FC19]dd\ mmmm\ yyyy\ \г\.;@"/>
  </numFmts>
  <fonts count="45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i/>
      <sz val="10"/>
      <name val="Arial Cyr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0" fillId="0" borderId="0" xfId="0" applyNumberForma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Continuous" vertical="center"/>
      <protection hidden="1"/>
    </xf>
    <xf numFmtId="0" fontId="0" fillId="0" borderId="10" xfId="0" applyFill="1" applyBorder="1" applyAlignment="1" applyProtection="1">
      <alignment horizontal="centerContinuous" vertical="center"/>
      <protection hidden="1"/>
    </xf>
    <xf numFmtId="4" fontId="0" fillId="0" borderId="10" xfId="0" applyNumberFormat="1" applyFill="1" applyBorder="1" applyAlignment="1" applyProtection="1">
      <alignment horizontal="centerContinuous" vertical="center"/>
      <protection hidden="1"/>
    </xf>
    <xf numFmtId="4" fontId="4" fillId="33" borderId="10" xfId="0" applyNumberFormat="1" applyFont="1" applyFill="1" applyBorder="1" applyAlignment="1" applyProtection="1">
      <alignment horizontal="centerContinuous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4" fontId="4" fillId="35" borderId="12" xfId="0" applyNumberFormat="1" applyFont="1" applyFill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4" fontId="0" fillId="0" borderId="14" xfId="0" applyNumberFormat="1" applyFont="1" applyBorder="1" applyAlignment="1" applyProtection="1">
      <alignment vertical="center"/>
      <protection hidden="1"/>
    </xf>
    <xf numFmtId="4" fontId="0" fillId="0" borderId="15" xfId="0" applyNumberFormat="1" applyFont="1" applyBorder="1" applyAlignment="1" applyProtection="1">
      <alignment vertical="center"/>
      <protection hidden="1"/>
    </xf>
    <xf numFmtId="4" fontId="0" fillId="0" borderId="16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4" fontId="0" fillId="0" borderId="18" xfId="0" applyNumberFormat="1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20" xfId="0" applyNumberFormat="1" applyFont="1" applyBorder="1" applyAlignment="1" applyProtection="1">
      <alignment vertical="center"/>
      <protection hidden="1"/>
    </xf>
    <xf numFmtId="4" fontId="0" fillId="0" borderId="21" xfId="0" applyNumberFormat="1" applyFont="1" applyBorder="1" applyAlignment="1" applyProtection="1">
      <alignment vertical="center"/>
      <protection hidden="1"/>
    </xf>
    <xf numFmtId="4" fontId="2" fillId="0" borderId="14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22" xfId="0" applyNumberFormat="1" applyFont="1" applyBorder="1" applyAlignment="1" applyProtection="1">
      <alignment horizontal="center" vertical="center"/>
      <protection hidden="1"/>
    </xf>
    <xf numFmtId="3" fontId="2" fillId="36" borderId="14" xfId="0" applyNumberFormat="1" applyFont="1" applyFill="1" applyBorder="1" applyAlignment="1" applyProtection="1">
      <alignment horizontal="center" vertical="center"/>
      <protection hidden="1"/>
    </xf>
    <xf numFmtId="4" fontId="2" fillId="0" borderId="23" xfId="0" applyNumberFormat="1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4" fillId="34" borderId="29" xfId="0" applyFont="1" applyFill="1" applyBorder="1" applyAlignment="1" applyProtection="1" quotePrefix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Continuous" vertical="center"/>
      <protection hidden="1"/>
    </xf>
    <xf numFmtId="4" fontId="4" fillId="33" borderId="30" xfId="0" applyNumberFormat="1" applyFont="1" applyFill="1" applyBorder="1" applyAlignment="1" applyProtection="1">
      <alignment horizontal="centerContinuous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Continuous" vertical="center"/>
      <protection hidden="1"/>
    </xf>
    <xf numFmtId="4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4" fontId="2" fillId="0" borderId="30" xfId="0" applyNumberFormat="1" applyFont="1" applyBorder="1" applyAlignment="1" applyProtection="1">
      <alignment horizontal="center" vertical="center"/>
      <protection hidden="1"/>
    </xf>
    <xf numFmtId="4" fontId="0" fillId="0" borderId="32" xfId="0" applyNumberFormat="1" applyFont="1" applyBorder="1" applyAlignment="1" applyProtection="1">
      <alignment vertical="center"/>
      <protection hidden="1"/>
    </xf>
    <xf numFmtId="4" fontId="0" fillId="0" borderId="33" xfId="0" applyNumberFormat="1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Fill="1" applyBorder="1" applyAlignment="1" applyProtection="1">
      <alignment horizontal="left" vertical="center"/>
      <protection hidden="1" locked="0"/>
    </xf>
    <xf numFmtId="0" fontId="0" fillId="0" borderId="28" xfId="0" applyFont="1" applyFill="1" applyBorder="1" applyAlignment="1" applyProtection="1">
      <alignment horizontal="left" vertical="center"/>
      <protection hidden="1" locked="0"/>
    </xf>
    <xf numFmtId="0" fontId="2" fillId="33" borderId="30" xfId="0" applyFont="1" applyFill="1" applyBorder="1" applyAlignment="1" applyProtection="1">
      <alignment horizontal="right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4" fillId="33" borderId="36" xfId="0" applyFont="1" applyFill="1" applyBorder="1" applyAlignment="1" applyProtection="1">
      <alignment horizontal="center" vertical="center"/>
      <protection hidden="1"/>
    </xf>
    <xf numFmtId="0" fontId="4" fillId="33" borderId="31" xfId="0" applyFont="1" applyFill="1" applyBorder="1" applyAlignment="1" applyProtection="1">
      <alignment horizontal="center" vertical="center"/>
      <protection hidden="1"/>
    </xf>
    <xf numFmtId="0" fontId="0" fillId="0" borderId="21" xfId="52" applyBorder="1" applyAlignment="1" applyProtection="1">
      <alignment horizontal="left" vertical="center"/>
      <protection hidden="1" locked="0"/>
    </xf>
    <xf numFmtId="0" fontId="0" fillId="0" borderId="35" xfId="52" applyBorder="1" applyAlignment="1" applyProtection="1">
      <alignment horizontal="left" vertical="center"/>
      <protection hidden="1" locked="0"/>
    </xf>
    <xf numFmtId="0" fontId="0" fillId="0" borderId="28" xfId="52" applyBorder="1" applyAlignment="1" applyProtection="1">
      <alignment horizontal="left" vertical="center"/>
      <protection hidden="1" locked="0"/>
    </xf>
    <xf numFmtId="0" fontId="2" fillId="34" borderId="21" xfId="0" applyFont="1" applyFill="1" applyBorder="1" applyAlignment="1" applyProtection="1">
      <alignment horizontal="right" vertical="center"/>
      <protection hidden="1"/>
    </xf>
    <xf numFmtId="0" fontId="2" fillId="34" borderId="35" xfId="0" applyFont="1" applyFill="1" applyBorder="1" applyAlignment="1" applyProtection="1">
      <alignment horizontal="right" vertical="center"/>
      <protection hidden="1"/>
    </xf>
    <xf numFmtId="0" fontId="2" fillId="34" borderId="28" xfId="0" applyFont="1" applyFill="1" applyBorder="1" applyAlignment="1" applyProtection="1">
      <alignment horizontal="righ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35" xfId="0" applyFont="1" applyFill="1" applyBorder="1" applyAlignment="1" applyProtection="1">
      <alignment horizontal="left" vertical="center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10" fillId="34" borderId="21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33" borderId="10" xfId="0" applyFont="1" applyFill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/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24" xfId="0" applyFont="1" applyBorder="1" applyAlignment="1" applyProtection="1">
      <alignment horizontal="right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2" fillId="0" borderId="30" xfId="0" applyFont="1" applyBorder="1" applyAlignment="1" applyProtection="1">
      <alignment horizontal="right"/>
      <protection hidden="1"/>
    </xf>
    <xf numFmtId="0" fontId="2" fillId="0" borderId="32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3" fillId="35" borderId="40" xfId="0" applyFont="1" applyFill="1" applyBorder="1" applyAlignment="1" applyProtection="1">
      <alignment horizontal="right" vertical="center"/>
      <protection hidden="1"/>
    </xf>
    <xf numFmtId="0" fontId="3" fillId="35" borderId="41" xfId="0" applyFont="1" applyFill="1" applyBorder="1" applyAlignment="1" applyProtection="1">
      <alignment horizontal="right" vertical="center"/>
      <protection hidden="1"/>
    </xf>
    <xf numFmtId="0" fontId="3" fillId="35" borderId="11" xfId="0" applyFont="1" applyFill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4" fillId="34" borderId="42" xfId="0" applyFont="1" applyFill="1" applyBorder="1" applyAlignment="1" applyProtection="1">
      <alignment horizontal="center"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/>
    </xf>
    <xf numFmtId="0" fontId="4" fillId="34" borderId="43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2" fillId="0" borderId="15" xfId="0" applyFont="1" applyBorder="1" applyAlignment="1" applyProtection="1">
      <alignment horizontal="right"/>
      <protection hidden="1"/>
    </xf>
    <xf numFmtId="0" fontId="2" fillId="0" borderId="44" xfId="0" applyFont="1" applyBorder="1" applyAlignment="1" applyProtection="1">
      <alignment horizontal="right"/>
      <protection hidden="1"/>
    </xf>
    <xf numFmtId="0" fontId="2" fillId="0" borderId="45" xfId="0" applyFont="1" applyBorder="1" applyAlignment="1" applyProtection="1">
      <alignment horizontal="right"/>
      <protection hidden="1"/>
    </xf>
    <xf numFmtId="0" fontId="2" fillId="0" borderId="46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right" wrapText="1"/>
      <protection hidden="1"/>
    </xf>
    <xf numFmtId="0" fontId="2" fillId="0" borderId="35" xfId="0" applyFont="1" applyBorder="1" applyAlignment="1" applyProtection="1">
      <alignment horizontal="right" wrapText="1"/>
      <protection hidden="1"/>
    </xf>
    <xf numFmtId="0" fontId="2" fillId="0" borderId="33" xfId="0" applyFont="1" applyBorder="1" applyAlignment="1" applyProtection="1">
      <alignment horizontal="right"/>
      <protection hidden="1"/>
    </xf>
    <xf numFmtId="0" fontId="4" fillId="33" borderId="21" xfId="0" applyFont="1" applyFill="1" applyBorder="1" applyAlignment="1" applyProtection="1">
      <alignment horizontal="right" vertical="center"/>
      <protection hidden="1"/>
    </xf>
    <xf numFmtId="0" fontId="4" fillId="33" borderId="35" xfId="0" applyFont="1" applyFill="1" applyBorder="1" applyAlignment="1" applyProtection="1">
      <alignment horizontal="right" vertical="center"/>
      <protection hidden="1"/>
    </xf>
    <xf numFmtId="0" fontId="4" fillId="33" borderId="28" xfId="0" applyFont="1" applyFill="1" applyBorder="1" applyAlignment="1" applyProtection="1">
      <alignment horizontal="right" vertical="center"/>
      <protection hidden="1"/>
    </xf>
    <xf numFmtId="0" fontId="8" fillId="37" borderId="47" xfId="0" applyFont="1" applyFill="1" applyBorder="1" applyAlignment="1" applyProtection="1">
      <alignment vertical="center"/>
      <protection hidden="1" locked="0"/>
    </xf>
    <xf numFmtId="0" fontId="8" fillId="37" borderId="48" xfId="0" applyFont="1" applyFill="1" applyBorder="1" applyAlignment="1" applyProtection="1">
      <alignment vertical="center"/>
      <protection hidden="1" locked="0"/>
    </xf>
    <xf numFmtId="0" fontId="8" fillId="37" borderId="48" xfId="0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49" xfId="0" applyFont="1" applyBorder="1" applyAlignment="1" applyProtection="1">
      <alignment vertical="center"/>
      <protection hidden="1"/>
    </xf>
    <xf numFmtId="181" fontId="2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179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" fillId="0" borderId="5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51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52" xfId="0" applyFill="1" applyBorder="1" applyAlignment="1" applyProtection="1">
      <alignment horizontal="left" vertical="center"/>
      <protection hidden="1"/>
    </xf>
    <xf numFmtId="0" fontId="0" fillId="0" borderId="52" xfId="0" applyFill="1" applyBorder="1" applyAlignment="1" applyProtection="1">
      <alignment horizontal="right"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4" fontId="5" fillId="38" borderId="23" xfId="0" applyNumberFormat="1" applyFont="1" applyFill="1" applyBorder="1" applyAlignment="1" applyProtection="1">
      <alignment vertical="center"/>
      <protection hidden="1" locked="0"/>
    </xf>
    <xf numFmtId="3" fontId="5" fillId="38" borderId="14" xfId="0" applyNumberFormat="1" applyFont="1" applyFill="1" applyBorder="1" applyAlignment="1" applyProtection="1">
      <alignment horizontal="center" vertical="center"/>
      <protection hidden="1" locked="0"/>
    </xf>
    <xf numFmtId="3" fontId="5" fillId="38" borderId="16" xfId="0" applyNumberFormat="1" applyFont="1" applyFill="1" applyBorder="1" applyAlignment="1" applyProtection="1">
      <alignment horizontal="center" vertical="center"/>
      <protection hidden="1" locked="0"/>
    </xf>
    <xf numFmtId="3" fontId="5" fillId="38" borderId="20" xfId="0" applyNumberFormat="1" applyFont="1" applyFill="1" applyBorder="1" applyAlignment="1" applyProtection="1">
      <alignment horizontal="center" vertical="center"/>
      <protection hidden="1" locked="0"/>
    </xf>
    <xf numFmtId="3" fontId="5" fillId="38" borderId="33" xfId="0" applyNumberFormat="1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5" zoomScaleNormal="85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R12" sqref="R12"/>
    </sheetView>
  </sheetViews>
  <sheetFormatPr defaultColWidth="9.00390625" defaultRowHeight="12.75" outlineLevelRow="1"/>
  <cols>
    <col min="1" max="1" width="3.25390625" style="2" customWidth="1"/>
    <col min="2" max="3" width="10.00390625" style="2" customWidth="1"/>
    <col min="4" max="4" width="7.25390625" style="2" customWidth="1"/>
    <col min="5" max="5" width="9.125" style="2" customWidth="1"/>
    <col min="6" max="8" width="11.25390625" style="2" customWidth="1"/>
    <col min="9" max="9" width="15.125" style="2" customWidth="1"/>
    <col min="10" max="10" width="8.875" style="2" customWidth="1"/>
    <col min="11" max="11" width="8.25390625" style="2" customWidth="1"/>
    <col min="12" max="13" width="7.75390625" style="2" customWidth="1"/>
    <col min="14" max="14" width="0" style="2" hidden="1" customWidth="1"/>
    <col min="15" max="16" width="9.125" style="2" hidden="1" customWidth="1"/>
    <col min="17" max="16384" width="9.125" style="2" customWidth="1"/>
  </cols>
  <sheetData>
    <row r="1" spans="1:13" ht="18.75" customHeight="1">
      <c r="A1" s="12" t="s">
        <v>17</v>
      </c>
      <c r="B1" s="13"/>
      <c r="D1" s="120" t="s">
        <v>65</v>
      </c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 customHeight="1">
      <c r="A2" s="14" t="s">
        <v>16</v>
      </c>
      <c r="B2" s="15"/>
      <c r="D2" s="120" t="s">
        <v>65</v>
      </c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" customHeight="1">
      <c r="A3" s="14" t="s">
        <v>34</v>
      </c>
      <c r="C3" s="15" t="s">
        <v>35</v>
      </c>
      <c r="D3" s="121" t="s">
        <v>65</v>
      </c>
      <c r="E3" s="121"/>
      <c r="F3" s="121"/>
      <c r="G3" s="121"/>
      <c r="H3" s="121"/>
      <c r="I3" s="121"/>
      <c r="J3" s="123"/>
      <c r="K3" s="123"/>
      <c r="L3" s="124"/>
      <c r="M3" s="124"/>
    </row>
    <row r="4" spans="1:13" ht="15" customHeight="1">
      <c r="A4" s="58" t="s">
        <v>48</v>
      </c>
      <c r="B4" s="58"/>
      <c r="D4" s="122" t="s">
        <v>65</v>
      </c>
      <c r="E4" s="122"/>
      <c r="F4" s="122"/>
      <c r="G4" s="122"/>
      <c r="H4" s="122"/>
      <c r="I4" s="122"/>
      <c r="J4" s="84" t="s">
        <v>53</v>
      </c>
      <c r="K4" s="84"/>
      <c r="L4" s="125">
        <v>44260</v>
      </c>
      <c r="M4" s="125"/>
    </row>
    <row r="5" spans="1:13" ht="15" customHeight="1">
      <c r="A5" s="58" t="s">
        <v>55</v>
      </c>
      <c r="B5" s="58"/>
      <c r="D5" s="122" t="s">
        <v>66</v>
      </c>
      <c r="E5" s="122"/>
      <c r="F5" s="122"/>
      <c r="G5" s="122"/>
      <c r="H5" s="122"/>
      <c r="I5" s="122"/>
      <c r="J5" s="84" t="s">
        <v>54</v>
      </c>
      <c r="K5" s="84"/>
      <c r="L5" s="126"/>
      <c r="M5" s="126"/>
    </row>
    <row r="6" spans="1:13" ht="15" customHeight="1">
      <c r="A6" s="58" t="s">
        <v>24</v>
      </c>
      <c r="B6" s="58"/>
      <c r="D6" s="122" t="s">
        <v>65</v>
      </c>
      <c r="E6" s="122"/>
      <c r="F6" s="122"/>
      <c r="G6" s="122"/>
      <c r="H6" s="122"/>
      <c r="I6" s="122"/>
      <c r="J6" s="16" t="s">
        <v>8</v>
      </c>
      <c r="K6" s="127"/>
      <c r="L6" s="127"/>
      <c r="M6" s="127"/>
    </row>
    <row r="7" spans="1:13" ht="15" customHeight="1">
      <c r="A7" s="58" t="s">
        <v>56</v>
      </c>
      <c r="B7" s="58"/>
      <c r="D7" s="122" t="s">
        <v>65</v>
      </c>
      <c r="E7" s="122"/>
      <c r="F7" s="122"/>
      <c r="G7" s="122"/>
      <c r="H7" s="122"/>
      <c r="I7" s="122"/>
      <c r="J7" s="16"/>
      <c r="K7" s="16"/>
      <c r="L7" s="128"/>
      <c r="M7" s="128"/>
    </row>
    <row r="8" spans="1:13" ht="8.25" customHeight="1">
      <c r="A8" s="14"/>
      <c r="B8" s="14"/>
      <c r="C8" s="129"/>
      <c r="D8" s="129"/>
      <c r="E8" s="129"/>
      <c r="F8" s="129"/>
      <c r="G8" s="129"/>
      <c r="H8" s="129"/>
      <c r="I8" s="129"/>
      <c r="J8" s="16"/>
      <c r="K8" s="15"/>
      <c r="L8" s="16"/>
      <c r="M8" s="15"/>
    </row>
    <row r="9" spans="1:13" s="3" customFormat="1" ht="26.25" customHeight="1">
      <c r="A9" s="76" t="s">
        <v>58</v>
      </c>
      <c r="B9" s="77"/>
      <c r="C9" s="77"/>
      <c r="D9" s="77"/>
      <c r="E9" s="77"/>
      <c r="F9" s="77"/>
      <c r="G9" s="77"/>
      <c r="H9" s="77"/>
      <c r="I9" s="78"/>
      <c r="J9" s="79" t="s">
        <v>43</v>
      </c>
      <c r="K9" s="80"/>
      <c r="L9" s="79" t="s">
        <v>44</v>
      </c>
      <c r="M9" s="80"/>
    </row>
    <row r="10" spans="1:13" s="3" customFormat="1" ht="30">
      <c r="A10" s="17" t="s">
        <v>0</v>
      </c>
      <c r="B10" s="18" t="s">
        <v>22</v>
      </c>
      <c r="C10" s="18" t="s">
        <v>23</v>
      </c>
      <c r="D10" s="18" t="s">
        <v>1</v>
      </c>
      <c r="E10" s="17" t="s">
        <v>14</v>
      </c>
      <c r="F10" s="81" t="s">
        <v>6</v>
      </c>
      <c r="G10" s="82"/>
      <c r="H10" s="82"/>
      <c r="I10" s="83"/>
      <c r="J10" s="17" t="s">
        <v>4</v>
      </c>
      <c r="K10" s="17" t="s">
        <v>5</v>
      </c>
      <c r="L10" s="17" t="s">
        <v>46</v>
      </c>
      <c r="M10" s="17" t="s">
        <v>47</v>
      </c>
    </row>
    <row r="11" spans="1:13" s="4" customFormat="1" ht="15" customHeight="1" outlineLevel="1">
      <c r="A11" s="20">
        <v>1</v>
      </c>
      <c r="B11" s="1"/>
      <c r="C11" s="1"/>
      <c r="D11" s="1"/>
      <c r="E11" s="21">
        <f>B11*C11*D11/1000000</f>
        <v>0</v>
      </c>
      <c r="F11" s="60"/>
      <c r="G11" s="61"/>
      <c r="H11" s="61"/>
      <c r="I11" s="62"/>
      <c r="J11" s="1"/>
      <c r="K11" s="1"/>
      <c r="L11" s="1"/>
      <c r="M11" s="1"/>
    </row>
    <row r="12" spans="1:13" s="4" customFormat="1" ht="15" customHeight="1" outlineLevel="1">
      <c r="A12" s="20">
        <v>2</v>
      </c>
      <c r="B12" s="1"/>
      <c r="C12" s="1"/>
      <c r="D12" s="1"/>
      <c r="E12" s="21">
        <f aca="true" t="shared" si="0" ref="E12:E35">B12*C12*D12/1000000</f>
        <v>0</v>
      </c>
      <c r="F12" s="60"/>
      <c r="G12" s="61"/>
      <c r="H12" s="61"/>
      <c r="I12" s="62"/>
      <c r="J12" s="1"/>
      <c r="K12" s="1"/>
      <c r="L12" s="1"/>
      <c r="M12" s="1"/>
    </row>
    <row r="13" spans="1:13" s="4" customFormat="1" ht="15" customHeight="1" outlineLevel="1">
      <c r="A13" s="20">
        <v>3</v>
      </c>
      <c r="B13" s="1"/>
      <c r="C13" s="1"/>
      <c r="D13" s="1"/>
      <c r="E13" s="21">
        <f t="shared" si="0"/>
        <v>0</v>
      </c>
      <c r="F13" s="60"/>
      <c r="G13" s="61"/>
      <c r="H13" s="61"/>
      <c r="I13" s="62"/>
      <c r="J13" s="1"/>
      <c r="K13" s="1"/>
      <c r="L13" s="1"/>
      <c r="M13" s="1"/>
    </row>
    <row r="14" spans="1:13" s="4" customFormat="1" ht="15" customHeight="1" outlineLevel="1">
      <c r="A14" s="20">
        <v>4</v>
      </c>
      <c r="B14" s="1"/>
      <c r="C14" s="1"/>
      <c r="D14" s="1"/>
      <c r="E14" s="21">
        <f t="shared" si="0"/>
        <v>0</v>
      </c>
      <c r="F14" s="67"/>
      <c r="G14" s="68"/>
      <c r="H14" s="68"/>
      <c r="I14" s="69"/>
      <c r="J14" s="1"/>
      <c r="K14" s="1"/>
      <c r="L14" s="1"/>
      <c r="M14" s="1"/>
    </row>
    <row r="15" spans="1:13" s="4" customFormat="1" ht="15" customHeight="1" outlineLevel="1">
      <c r="A15" s="20">
        <v>5</v>
      </c>
      <c r="B15" s="1"/>
      <c r="C15" s="1"/>
      <c r="D15" s="1"/>
      <c r="E15" s="21">
        <f t="shared" si="0"/>
        <v>0</v>
      </c>
      <c r="F15" s="60"/>
      <c r="G15" s="61"/>
      <c r="H15" s="61"/>
      <c r="I15" s="62"/>
      <c r="J15" s="1"/>
      <c r="K15" s="1"/>
      <c r="L15" s="1"/>
      <c r="M15" s="1"/>
    </row>
    <row r="16" spans="1:13" s="4" customFormat="1" ht="15" customHeight="1" outlineLevel="1">
      <c r="A16" s="20">
        <v>6</v>
      </c>
      <c r="B16" s="1"/>
      <c r="C16" s="1"/>
      <c r="D16" s="1"/>
      <c r="E16" s="21">
        <f t="shared" si="0"/>
        <v>0</v>
      </c>
      <c r="F16" s="67"/>
      <c r="G16" s="68"/>
      <c r="H16" s="68"/>
      <c r="I16" s="69"/>
      <c r="J16" s="1"/>
      <c r="K16" s="1"/>
      <c r="L16" s="1"/>
      <c r="M16" s="1"/>
    </row>
    <row r="17" spans="1:13" s="4" customFormat="1" ht="15" customHeight="1" outlineLevel="1">
      <c r="A17" s="20">
        <v>7</v>
      </c>
      <c r="B17" s="1"/>
      <c r="C17" s="1"/>
      <c r="D17" s="1"/>
      <c r="E17" s="21">
        <f t="shared" si="0"/>
        <v>0</v>
      </c>
      <c r="F17" s="60"/>
      <c r="G17" s="61"/>
      <c r="H17" s="61"/>
      <c r="I17" s="62"/>
      <c r="J17" s="1"/>
      <c r="K17" s="1"/>
      <c r="L17" s="1"/>
      <c r="M17" s="1"/>
    </row>
    <row r="18" spans="1:13" s="4" customFormat="1" ht="15" customHeight="1" outlineLevel="1">
      <c r="A18" s="20">
        <v>8</v>
      </c>
      <c r="B18" s="1"/>
      <c r="C18" s="1"/>
      <c r="D18" s="1"/>
      <c r="E18" s="21">
        <f t="shared" si="0"/>
        <v>0</v>
      </c>
      <c r="F18" s="60"/>
      <c r="G18" s="61"/>
      <c r="H18" s="61"/>
      <c r="I18" s="62"/>
      <c r="J18" s="1"/>
      <c r="K18" s="1"/>
      <c r="L18" s="1"/>
      <c r="M18" s="1"/>
    </row>
    <row r="19" spans="1:13" s="4" customFormat="1" ht="15" customHeight="1" outlineLevel="1">
      <c r="A19" s="20">
        <v>9</v>
      </c>
      <c r="B19" s="1"/>
      <c r="C19" s="1"/>
      <c r="D19" s="1"/>
      <c r="E19" s="21">
        <f t="shared" si="0"/>
        <v>0</v>
      </c>
      <c r="F19" s="60"/>
      <c r="G19" s="61"/>
      <c r="H19" s="61"/>
      <c r="I19" s="62"/>
      <c r="J19" s="1"/>
      <c r="K19" s="1"/>
      <c r="L19" s="1"/>
      <c r="M19" s="1"/>
    </row>
    <row r="20" spans="1:13" s="4" customFormat="1" ht="15" customHeight="1" outlineLevel="1">
      <c r="A20" s="20">
        <v>10</v>
      </c>
      <c r="B20" s="1"/>
      <c r="C20" s="1"/>
      <c r="D20" s="1"/>
      <c r="E20" s="21">
        <f t="shared" si="0"/>
        <v>0</v>
      </c>
      <c r="F20" s="60"/>
      <c r="G20" s="61"/>
      <c r="H20" s="61"/>
      <c r="I20" s="62"/>
      <c r="J20" s="1"/>
      <c r="K20" s="1"/>
      <c r="L20" s="1"/>
      <c r="M20" s="1"/>
    </row>
    <row r="21" spans="1:13" s="4" customFormat="1" ht="15" customHeight="1" outlineLevel="1">
      <c r="A21" s="20">
        <v>11</v>
      </c>
      <c r="B21" s="1"/>
      <c r="C21" s="1"/>
      <c r="D21" s="1"/>
      <c r="E21" s="21">
        <f t="shared" si="0"/>
        <v>0</v>
      </c>
      <c r="F21" s="60"/>
      <c r="G21" s="61"/>
      <c r="H21" s="61"/>
      <c r="I21" s="62"/>
      <c r="J21" s="1"/>
      <c r="K21" s="1"/>
      <c r="L21" s="1"/>
      <c r="M21" s="1"/>
    </row>
    <row r="22" spans="1:13" s="4" customFormat="1" ht="15" customHeight="1" outlineLevel="1">
      <c r="A22" s="20">
        <v>12</v>
      </c>
      <c r="B22" s="1"/>
      <c r="C22" s="1"/>
      <c r="D22" s="1"/>
      <c r="E22" s="21">
        <f t="shared" si="0"/>
        <v>0</v>
      </c>
      <c r="F22" s="60"/>
      <c r="G22" s="61"/>
      <c r="H22" s="61"/>
      <c r="I22" s="62"/>
      <c r="J22" s="1"/>
      <c r="K22" s="1"/>
      <c r="L22" s="1"/>
      <c r="M22" s="1"/>
    </row>
    <row r="23" spans="1:13" s="4" customFormat="1" ht="15" customHeight="1" outlineLevel="1">
      <c r="A23" s="20">
        <v>13</v>
      </c>
      <c r="B23" s="1"/>
      <c r="C23" s="1"/>
      <c r="D23" s="1"/>
      <c r="E23" s="21">
        <f>B23*C23*D23/1000000</f>
        <v>0</v>
      </c>
      <c r="F23" s="60"/>
      <c r="G23" s="61"/>
      <c r="H23" s="61"/>
      <c r="I23" s="62"/>
      <c r="J23" s="1"/>
      <c r="K23" s="1"/>
      <c r="L23" s="1"/>
      <c r="M23" s="1"/>
    </row>
    <row r="24" spans="1:13" s="4" customFormat="1" ht="15" customHeight="1" outlineLevel="1">
      <c r="A24" s="20">
        <v>14</v>
      </c>
      <c r="B24" s="1"/>
      <c r="C24" s="1"/>
      <c r="D24" s="1"/>
      <c r="E24" s="21">
        <f t="shared" si="0"/>
        <v>0</v>
      </c>
      <c r="F24" s="60"/>
      <c r="G24" s="61"/>
      <c r="H24" s="61"/>
      <c r="I24" s="62"/>
      <c r="J24" s="1"/>
      <c r="K24" s="1"/>
      <c r="L24" s="1"/>
      <c r="M24" s="1"/>
    </row>
    <row r="25" spans="1:13" s="4" customFormat="1" ht="15" customHeight="1" outlineLevel="1">
      <c r="A25" s="20">
        <v>15</v>
      </c>
      <c r="B25" s="1"/>
      <c r="C25" s="1"/>
      <c r="D25" s="1"/>
      <c r="E25" s="21">
        <f t="shared" si="0"/>
        <v>0</v>
      </c>
      <c r="F25" s="60"/>
      <c r="G25" s="61"/>
      <c r="H25" s="61"/>
      <c r="I25" s="62"/>
      <c r="J25" s="1"/>
      <c r="K25" s="1"/>
      <c r="L25" s="1"/>
      <c r="M25" s="1"/>
    </row>
    <row r="26" spans="1:13" s="4" customFormat="1" ht="15" customHeight="1" outlineLevel="1">
      <c r="A26" s="20">
        <v>16</v>
      </c>
      <c r="B26" s="1"/>
      <c r="C26" s="1"/>
      <c r="D26" s="1"/>
      <c r="E26" s="21">
        <f t="shared" si="0"/>
        <v>0</v>
      </c>
      <c r="F26" s="60"/>
      <c r="G26" s="61"/>
      <c r="H26" s="61"/>
      <c r="I26" s="62"/>
      <c r="J26" s="1"/>
      <c r="K26" s="1"/>
      <c r="L26" s="1"/>
      <c r="M26" s="1"/>
    </row>
    <row r="27" spans="1:13" s="4" customFormat="1" ht="15" customHeight="1" outlineLevel="1">
      <c r="A27" s="20">
        <v>17</v>
      </c>
      <c r="B27" s="1"/>
      <c r="C27" s="1"/>
      <c r="D27" s="1"/>
      <c r="E27" s="21">
        <f t="shared" si="0"/>
        <v>0</v>
      </c>
      <c r="F27" s="60"/>
      <c r="G27" s="61"/>
      <c r="H27" s="61"/>
      <c r="I27" s="62"/>
      <c r="J27" s="1"/>
      <c r="K27" s="1"/>
      <c r="L27" s="1"/>
      <c r="M27" s="1"/>
    </row>
    <row r="28" spans="1:13" s="4" customFormat="1" ht="15" customHeight="1" outlineLevel="1">
      <c r="A28" s="20">
        <v>18</v>
      </c>
      <c r="B28" s="1"/>
      <c r="C28" s="1"/>
      <c r="D28" s="1"/>
      <c r="E28" s="21">
        <f t="shared" si="0"/>
        <v>0</v>
      </c>
      <c r="F28" s="60"/>
      <c r="G28" s="61"/>
      <c r="H28" s="61"/>
      <c r="I28" s="62"/>
      <c r="J28" s="1"/>
      <c r="K28" s="1"/>
      <c r="L28" s="1"/>
      <c r="M28" s="1"/>
    </row>
    <row r="29" spans="1:13" s="4" customFormat="1" ht="15" customHeight="1" outlineLevel="1">
      <c r="A29" s="20">
        <v>19</v>
      </c>
      <c r="B29" s="1"/>
      <c r="C29" s="1"/>
      <c r="D29" s="1"/>
      <c r="E29" s="21">
        <f t="shared" si="0"/>
        <v>0</v>
      </c>
      <c r="F29" s="60"/>
      <c r="G29" s="61"/>
      <c r="H29" s="61"/>
      <c r="I29" s="62"/>
      <c r="J29" s="1"/>
      <c r="K29" s="1"/>
      <c r="L29" s="1"/>
      <c r="M29" s="1"/>
    </row>
    <row r="30" spans="1:13" s="4" customFormat="1" ht="15" customHeight="1" outlineLevel="1">
      <c r="A30" s="20">
        <v>20</v>
      </c>
      <c r="B30" s="1"/>
      <c r="C30" s="1"/>
      <c r="D30" s="1"/>
      <c r="E30" s="21">
        <f>B30*C30*D30/1000000</f>
        <v>0</v>
      </c>
      <c r="F30" s="60"/>
      <c r="G30" s="61"/>
      <c r="H30" s="61"/>
      <c r="I30" s="62"/>
      <c r="J30" s="1"/>
      <c r="K30" s="1"/>
      <c r="L30" s="1"/>
      <c r="M30" s="1"/>
    </row>
    <row r="31" spans="1:13" s="4" customFormat="1" ht="15" customHeight="1" outlineLevel="1">
      <c r="A31" s="20">
        <v>21</v>
      </c>
      <c r="B31" s="1"/>
      <c r="C31" s="1"/>
      <c r="D31" s="1"/>
      <c r="E31" s="21">
        <f t="shared" si="0"/>
        <v>0</v>
      </c>
      <c r="F31" s="60"/>
      <c r="G31" s="61"/>
      <c r="H31" s="61"/>
      <c r="I31" s="62"/>
      <c r="J31" s="1"/>
      <c r="K31" s="1"/>
      <c r="L31" s="1"/>
      <c r="M31" s="1"/>
    </row>
    <row r="32" spans="1:13" s="4" customFormat="1" ht="15" customHeight="1" outlineLevel="1">
      <c r="A32" s="20">
        <v>22</v>
      </c>
      <c r="B32" s="1"/>
      <c r="C32" s="1"/>
      <c r="D32" s="1"/>
      <c r="E32" s="21">
        <f t="shared" si="0"/>
        <v>0</v>
      </c>
      <c r="F32" s="60"/>
      <c r="G32" s="61"/>
      <c r="H32" s="61"/>
      <c r="I32" s="62"/>
      <c r="J32" s="1"/>
      <c r="K32" s="1"/>
      <c r="L32" s="1"/>
      <c r="M32" s="1"/>
    </row>
    <row r="33" spans="1:13" s="4" customFormat="1" ht="15" customHeight="1" outlineLevel="1">
      <c r="A33" s="20">
        <v>23</v>
      </c>
      <c r="B33" s="1"/>
      <c r="C33" s="1"/>
      <c r="D33" s="1"/>
      <c r="E33" s="21">
        <f t="shared" si="0"/>
        <v>0</v>
      </c>
      <c r="F33" s="60"/>
      <c r="G33" s="61"/>
      <c r="H33" s="61"/>
      <c r="I33" s="62"/>
      <c r="J33" s="1"/>
      <c r="K33" s="1"/>
      <c r="L33" s="1"/>
      <c r="M33" s="1"/>
    </row>
    <row r="34" spans="1:13" s="4" customFormat="1" ht="15" customHeight="1" outlineLevel="1">
      <c r="A34" s="20">
        <v>24</v>
      </c>
      <c r="B34" s="1"/>
      <c r="C34" s="1"/>
      <c r="D34" s="1"/>
      <c r="E34" s="21">
        <f t="shared" si="0"/>
        <v>0</v>
      </c>
      <c r="F34" s="60"/>
      <c r="G34" s="61"/>
      <c r="H34" s="61"/>
      <c r="I34" s="62"/>
      <c r="J34" s="1"/>
      <c r="K34" s="1"/>
      <c r="L34" s="1"/>
      <c r="M34" s="1"/>
    </row>
    <row r="35" spans="1:13" s="4" customFormat="1" ht="15" customHeight="1" outlineLevel="1">
      <c r="A35" s="20">
        <v>25</v>
      </c>
      <c r="B35" s="1"/>
      <c r="C35" s="1"/>
      <c r="D35" s="1"/>
      <c r="E35" s="21">
        <f t="shared" si="0"/>
        <v>0</v>
      </c>
      <c r="F35" s="60"/>
      <c r="G35" s="61"/>
      <c r="H35" s="61"/>
      <c r="I35" s="62"/>
      <c r="J35" s="1"/>
      <c r="K35" s="1"/>
      <c r="L35" s="1"/>
      <c r="M35" s="1"/>
    </row>
    <row r="36" spans="1:13" ht="15" customHeight="1">
      <c r="A36" s="63" t="s">
        <v>63</v>
      </c>
      <c r="B36" s="63"/>
      <c r="C36" s="63"/>
      <c r="D36" s="47">
        <f>SUM(D11:D35)</f>
        <v>0</v>
      </c>
      <c r="E36" s="48">
        <f>CEILING(SUM(E11:E35),0.01)</f>
        <v>0</v>
      </c>
      <c r="F36" s="64" t="s">
        <v>21</v>
      </c>
      <c r="G36" s="65"/>
      <c r="H36" s="65"/>
      <c r="I36" s="66"/>
      <c r="J36" s="49">
        <f>SUM(J11:J35)</f>
        <v>0</v>
      </c>
      <c r="K36" s="49">
        <f>SUM(K11:K35)</f>
        <v>0</v>
      </c>
      <c r="L36" s="49">
        <f>SUM(L11:L35)</f>
        <v>0</v>
      </c>
      <c r="M36" s="49">
        <f>SUM(M11:M35)</f>
        <v>0</v>
      </c>
    </row>
    <row r="37" spans="1:13" s="9" customFormat="1" ht="5.25" customHeight="1">
      <c r="A37" s="16"/>
      <c r="B37" s="16"/>
      <c r="C37" s="16"/>
      <c r="D37" s="50"/>
      <c r="E37" s="51"/>
      <c r="F37" s="52"/>
      <c r="G37" s="52"/>
      <c r="H37" s="52"/>
      <c r="I37" s="52"/>
      <c r="J37" s="52"/>
      <c r="K37" s="52"/>
      <c r="L37" s="52"/>
      <c r="M37" s="52"/>
    </row>
    <row r="38" spans="1:13" s="3" customFormat="1" ht="26.25" customHeight="1">
      <c r="A38" s="76" t="s">
        <v>59</v>
      </c>
      <c r="B38" s="77"/>
      <c r="C38" s="77"/>
      <c r="D38" s="77"/>
      <c r="E38" s="77"/>
      <c r="F38" s="77"/>
      <c r="G38" s="77"/>
      <c r="H38" s="77"/>
      <c r="I38" s="78"/>
      <c r="J38" s="79" t="s">
        <v>43</v>
      </c>
      <c r="K38" s="80"/>
      <c r="L38" s="79" t="s">
        <v>44</v>
      </c>
      <c r="M38" s="80"/>
    </row>
    <row r="39" spans="1:13" s="3" customFormat="1" ht="30">
      <c r="A39" s="17" t="s">
        <v>0</v>
      </c>
      <c r="B39" s="18" t="s">
        <v>22</v>
      </c>
      <c r="C39" s="18" t="s">
        <v>23</v>
      </c>
      <c r="D39" s="18" t="s">
        <v>1</v>
      </c>
      <c r="E39" s="17" t="s">
        <v>14</v>
      </c>
      <c r="F39" s="81" t="s">
        <v>6</v>
      </c>
      <c r="G39" s="82"/>
      <c r="H39" s="82"/>
      <c r="I39" s="83"/>
      <c r="J39" s="17" t="s">
        <v>4</v>
      </c>
      <c r="K39" s="17" t="s">
        <v>5</v>
      </c>
      <c r="L39" s="17" t="s">
        <v>46</v>
      </c>
      <c r="M39" s="17" t="s">
        <v>47</v>
      </c>
    </row>
    <row r="40" spans="1:13" s="4" customFormat="1" ht="15" customHeight="1" outlineLevel="1">
      <c r="A40" s="20">
        <v>1</v>
      </c>
      <c r="B40" s="1"/>
      <c r="C40" s="1"/>
      <c r="D40" s="1"/>
      <c r="E40" s="21">
        <f aca="true" t="shared" si="1" ref="E40:E52">B40*C40*D40/1000000</f>
        <v>0</v>
      </c>
      <c r="F40" s="60"/>
      <c r="G40" s="61"/>
      <c r="H40" s="61"/>
      <c r="I40" s="62"/>
      <c r="J40" s="1"/>
      <c r="K40" s="1"/>
      <c r="L40" s="1"/>
      <c r="M40" s="1"/>
    </row>
    <row r="41" spans="1:13" s="4" customFormat="1" ht="15" customHeight="1" outlineLevel="1">
      <c r="A41" s="20">
        <v>2</v>
      </c>
      <c r="B41" s="1"/>
      <c r="C41" s="1"/>
      <c r="D41" s="1"/>
      <c r="E41" s="21">
        <f t="shared" si="1"/>
        <v>0</v>
      </c>
      <c r="F41" s="60"/>
      <c r="G41" s="61"/>
      <c r="H41" s="61"/>
      <c r="I41" s="62"/>
      <c r="J41" s="1"/>
      <c r="K41" s="1"/>
      <c r="L41" s="1"/>
      <c r="M41" s="1"/>
    </row>
    <row r="42" spans="1:13" s="4" customFormat="1" ht="15" customHeight="1" outlineLevel="1">
      <c r="A42" s="20">
        <v>3</v>
      </c>
      <c r="B42" s="1"/>
      <c r="C42" s="1"/>
      <c r="D42" s="1"/>
      <c r="E42" s="21">
        <f t="shared" si="1"/>
        <v>0</v>
      </c>
      <c r="F42" s="60"/>
      <c r="G42" s="61"/>
      <c r="H42" s="61"/>
      <c r="I42" s="62"/>
      <c r="J42" s="1"/>
      <c r="K42" s="1"/>
      <c r="L42" s="1"/>
      <c r="M42" s="1"/>
    </row>
    <row r="43" spans="1:13" s="4" customFormat="1" ht="15" customHeight="1" outlineLevel="1">
      <c r="A43" s="20">
        <v>4</v>
      </c>
      <c r="B43" s="1"/>
      <c r="C43" s="1"/>
      <c r="D43" s="1"/>
      <c r="E43" s="21">
        <f t="shared" si="1"/>
        <v>0</v>
      </c>
      <c r="F43" s="60"/>
      <c r="G43" s="61"/>
      <c r="H43" s="61"/>
      <c r="I43" s="62"/>
      <c r="J43" s="1"/>
      <c r="K43" s="1"/>
      <c r="L43" s="1"/>
      <c r="M43" s="1"/>
    </row>
    <row r="44" spans="1:13" s="4" customFormat="1" ht="15" customHeight="1" outlineLevel="1">
      <c r="A44" s="20">
        <v>5</v>
      </c>
      <c r="B44" s="1"/>
      <c r="C44" s="1"/>
      <c r="D44" s="1"/>
      <c r="E44" s="21">
        <f t="shared" si="1"/>
        <v>0</v>
      </c>
      <c r="F44" s="60"/>
      <c r="G44" s="61"/>
      <c r="H44" s="61"/>
      <c r="I44" s="62"/>
      <c r="J44" s="1"/>
      <c r="K44" s="1"/>
      <c r="L44" s="1"/>
      <c r="M44" s="1"/>
    </row>
    <row r="45" spans="1:13" s="4" customFormat="1" ht="15" customHeight="1" outlineLevel="1">
      <c r="A45" s="20">
        <v>6</v>
      </c>
      <c r="B45" s="1"/>
      <c r="C45" s="1"/>
      <c r="D45" s="1"/>
      <c r="E45" s="21">
        <f t="shared" si="1"/>
        <v>0</v>
      </c>
      <c r="F45" s="60"/>
      <c r="G45" s="61"/>
      <c r="H45" s="61"/>
      <c r="I45" s="62"/>
      <c r="J45" s="1"/>
      <c r="K45" s="1"/>
      <c r="L45" s="1"/>
      <c r="M45" s="1"/>
    </row>
    <row r="46" spans="1:13" s="4" customFormat="1" ht="15" customHeight="1" outlineLevel="1">
      <c r="A46" s="20">
        <v>7</v>
      </c>
      <c r="B46" s="1"/>
      <c r="C46" s="1"/>
      <c r="D46" s="1"/>
      <c r="E46" s="21">
        <f t="shared" si="1"/>
        <v>0</v>
      </c>
      <c r="F46" s="60"/>
      <c r="G46" s="61"/>
      <c r="H46" s="61"/>
      <c r="I46" s="62"/>
      <c r="J46" s="1"/>
      <c r="K46" s="1"/>
      <c r="L46" s="1"/>
      <c r="M46" s="1"/>
    </row>
    <row r="47" spans="1:13" s="4" customFormat="1" ht="15" customHeight="1" outlineLevel="1">
      <c r="A47" s="20">
        <v>8</v>
      </c>
      <c r="B47" s="1"/>
      <c r="C47" s="1"/>
      <c r="D47" s="1"/>
      <c r="E47" s="21">
        <f t="shared" si="1"/>
        <v>0</v>
      </c>
      <c r="F47" s="60"/>
      <c r="G47" s="61"/>
      <c r="H47" s="61"/>
      <c r="I47" s="62"/>
      <c r="J47" s="1"/>
      <c r="K47" s="1"/>
      <c r="L47" s="1"/>
      <c r="M47" s="1"/>
    </row>
    <row r="48" spans="1:13" s="4" customFormat="1" ht="15" customHeight="1" outlineLevel="1">
      <c r="A48" s="20">
        <v>9</v>
      </c>
      <c r="B48" s="1"/>
      <c r="C48" s="1"/>
      <c r="D48" s="1"/>
      <c r="E48" s="21">
        <f t="shared" si="1"/>
        <v>0</v>
      </c>
      <c r="F48" s="60"/>
      <c r="G48" s="61"/>
      <c r="H48" s="61"/>
      <c r="I48" s="62"/>
      <c r="J48" s="1"/>
      <c r="K48" s="1"/>
      <c r="L48" s="1"/>
      <c r="M48" s="1"/>
    </row>
    <row r="49" spans="1:13" s="4" customFormat="1" ht="15" customHeight="1" outlineLevel="1">
      <c r="A49" s="20">
        <v>10</v>
      </c>
      <c r="B49" s="1"/>
      <c r="C49" s="1"/>
      <c r="D49" s="1"/>
      <c r="E49" s="21">
        <f t="shared" si="1"/>
        <v>0</v>
      </c>
      <c r="F49" s="60"/>
      <c r="G49" s="61"/>
      <c r="H49" s="61"/>
      <c r="I49" s="62"/>
      <c r="J49" s="1"/>
      <c r="K49" s="1"/>
      <c r="L49" s="1"/>
      <c r="M49" s="1"/>
    </row>
    <row r="50" spans="1:13" s="4" customFormat="1" ht="15" customHeight="1" outlineLevel="1">
      <c r="A50" s="20">
        <v>11</v>
      </c>
      <c r="B50" s="1"/>
      <c r="C50" s="1"/>
      <c r="D50" s="1"/>
      <c r="E50" s="21">
        <f t="shared" si="1"/>
        <v>0</v>
      </c>
      <c r="F50" s="60"/>
      <c r="G50" s="61"/>
      <c r="H50" s="61"/>
      <c r="I50" s="62"/>
      <c r="J50" s="1"/>
      <c r="K50" s="1"/>
      <c r="L50" s="1"/>
      <c r="M50" s="1"/>
    </row>
    <row r="51" spans="1:13" s="4" customFormat="1" ht="15" customHeight="1" outlineLevel="1">
      <c r="A51" s="20">
        <v>12</v>
      </c>
      <c r="B51" s="1"/>
      <c r="C51" s="1"/>
      <c r="D51" s="1"/>
      <c r="E51" s="21">
        <f t="shared" si="1"/>
        <v>0</v>
      </c>
      <c r="F51" s="60"/>
      <c r="G51" s="61"/>
      <c r="H51" s="61"/>
      <c r="I51" s="62"/>
      <c r="J51" s="1"/>
      <c r="K51" s="1"/>
      <c r="L51" s="1"/>
      <c r="M51" s="1"/>
    </row>
    <row r="52" spans="1:13" s="4" customFormat="1" ht="15" customHeight="1" outlineLevel="1">
      <c r="A52" s="20">
        <v>13</v>
      </c>
      <c r="B52" s="1"/>
      <c r="C52" s="1"/>
      <c r="D52" s="1"/>
      <c r="E52" s="21">
        <f t="shared" si="1"/>
        <v>0</v>
      </c>
      <c r="F52" s="60"/>
      <c r="G52" s="61"/>
      <c r="H52" s="61"/>
      <c r="I52" s="62"/>
      <c r="J52" s="1"/>
      <c r="K52" s="1"/>
      <c r="L52" s="1"/>
      <c r="M52" s="1"/>
    </row>
    <row r="53" spans="1:13" s="4" customFormat="1" ht="15" customHeight="1" outlineLevel="1">
      <c r="A53" s="20">
        <v>14</v>
      </c>
      <c r="B53" s="1"/>
      <c r="C53" s="1"/>
      <c r="D53" s="1"/>
      <c r="E53" s="21">
        <f aca="true" t="shared" si="2" ref="E53:E58">B53*C53*D53/1000000</f>
        <v>0</v>
      </c>
      <c r="F53" s="60"/>
      <c r="G53" s="61"/>
      <c r="H53" s="61"/>
      <c r="I53" s="62"/>
      <c r="J53" s="1"/>
      <c r="K53" s="1"/>
      <c r="L53" s="1"/>
      <c r="M53" s="1"/>
    </row>
    <row r="54" spans="1:13" s="4" customFormat="1" ht="15" customHeight="1" outlineLevel="1">
      <c r="A54" s="20">
        <v>15</v>
      </c>
      <c r="B54" s="1"/>
      <c r="C54" s="1"/>
      <c r="D54" s="1"/>
      <c r="E54" s="21">
        <f t="shared" si="2"/>
        <v>0</v>
      </c>
      <c r="F54" s="60"/>
      <c r="G54" s="61"/>
      <c r="H54" s="61"/>
      <c r="I54" s="62"/>
      <c r="J54" s="1"/>
      <c r="K54" s="1"/>
      <c r="L54" s="1"/>
      <c r="M54" s="1"/>
    </row>
    <row r="55" spans="1:13" s="4" customFormat="1" ht="15" customHeight="1" outlineLevel="1">
      <c r="A55" s="20">
        <v>16</v>
      </c>
      <c r="B55" s="1"/>
      <c r="C55" s="1"/>
      <c r="D55" s="1"/>
      <c r="E55" s="21">
        <f t="shared" si="2"/>
        <v>0</v>
      </c>
      <c r="F55" s="60"/>
      <c r="G55" s="61"/>
      <c r="H55" s="61"/>
      <c r="I55" s="62"/>
      <c r="J55" s="1"/>
      <c r="K55" s="1"/>
      <c r="L55" s="1"/>
      <c r="M55" s="1"/>
    </row>
    <row r="56" spans="1:13" s="4" customFormat="1" ht="15" customHeight="1" outlineLevel="1">
      <c r="A56" s="20">
        <v>17</v>
      </c>
      <c r="B56" s="1"/>
      <c r="C56" s="1"/>
      <c r="D56" s="1"/>
      <c r="E56" s="21">
        <f t="shared" si="2"/>
        <v>0</v>
      </c>
      <c r="F56" s="60"/>
      <c r="G56" s="61"/>
      <c r="H56" s="61"/>
      <c r="I56" s="62"/>
      <c r="J56" s="1"/>
      <c r="K56" s="1"/>
      <c r="L56" s="1"/>
      <c r="M56" s="1"/>
    </row>
    <row r="57" spans="1:13" s="4" customFormat="1" ht="15" customHeight="1" outlineLevel="1">
      <c r="A57" s="20">
        <v>18</v>
      </c>
      <c r="B57" s="1"/>
      <c r="C57" s="1"/>
      <c r="D57" s="1"/>
      <c r="E57" s="21">
        <f t="shared" si="2"/>
        <v>0</v>
      </c>
      <c r="F57" s="60"/>
      <c r="G57" s="61"/>
      <c r="H57" s="61"/>
      <c r="I57" s="62"/>
      <c r="J57" s="1"/>
      <c r="K57" s="1"/>
      <c r="L57" s="1"/>
      <c r="M57" s="1"/>
    </row>
    <row r="58" spans="1:13" s="4" customFormat="1" ht="15" customHeight="1" outlineLevel="1">
      <c r="A58" s="20">
        <v>19</v>
      </c>
      <c r="B58" s="1"/>
      <c r="C58" s="1"/>
      <c r="D58" s="1"/>
      <c r="E58" s="21">
        <f t="shared" si="2"/>
        <v>0</v>
      </c>
      <c r="F58" s="60"/>
      <c r="G58" s="61"/>
      <c r="H58" s="61"/>
      <c r="I58" s="62"/>
      <c r="J58" s="1"/>
      <c r="K58" s="1"/>
      <c r="L58" s="1"/>
      <c r="M58" s="1"/>
    </row>
    <row r="59" spans="1:13" s="4" customFormat="1" ht="15" customHeight="1" outlineLevel="1">
      <c r="A59" s="20">
        <v>20</v>
      </c>
      <c r="B59" s="1"/>
      <c r="C59" s="1"/>
      <c r="D59" s="1"/>
      <c r="E59" s="21">
        <f aca="true" t="shared" si="3" ref="E59:E64">B59*C59*D59/1000000</f>
        <v>0</v>
      </c>
      <c r="F59" s="60"/>
      <c r="G59" s="61"/>
      <c r="H59" s="61"/>
      <c r="I59" s="62"/>
      <c r="J59" s="1"/>
      <c r="K59" s="1"/>
      <c r="L59" s="1"/>
      <c r="M59" s="1"/>
    </row>
    <row r="60" spans="1:13" s="4" customFormat="1" ht="15" customHeight="1" outlineLevel="1">
      <c r="A60" s="20">
        <v>21</v>
      </c>
      <c r="B60" s="1"/>
      <c r="C60" s="1"/>
      <c r="D60" s="1"/>
      <c r="E60" s="21">
        <f t="shared" si="3"/>
        <v>0</v>
      </c>
      <c r="F60" s="60"/>
      <c r="G60" s="61"/>
      <c r="H60" s="61"/>
      <c r="I60" s="62"/>
      <c r="J60" s="1"/>
      <c r="K60" s="1"/>
      <c r="L60" s="1"/>
      <c r="M60" s="1"/>
    </row>
    <row r="61" spans="1:13" s="4" customFormat="1" ht="15" customHeight="1" outlineLevel="1">
      <c r="A61" s="20">
        <v>22</v>
      </c>
      <c r="B61" s="1"/>
      <c r="C61" s="1"/>
      <c r="D61" s="1"/>
      <c r="E61" s="21">
        <f t="shared" si="3"/>
        <v>0</v>
      </c>
      <c r="F61" s="60"/>
      <c r="G61" s="61"/>
      <c r="H61" s="61"/>
      <c r="I61" s="62"/>
      <c r="J61" s="1"/>
      <c r="K61" s="1"/>
      <c r="L61" s="1"/>
      <c r="M61" s="1"/>
    </row>
    <row r="62" spans="1:13" s="4" customFormat="1" ht="15" customHeight="1" outlineLevel="1">
      <c r="A62" s="20">
        <v>23</v>
      </c>
      <c r="B62" s="1"/>
      <c r="C62" s="1"/>
      <c r="D62" s="1"/>
      <c r="E62" s="21">
        <f t="shared" si="3"/>
        <v>0</v>
      </c>
      <c r="F62" s="60"/>
      <c r="G62" s="61"/>
      <c r="H62" s="61"/>
      <c r="I62" s="62"/>
      <c r="J62" s="1"/>
      <c r="K62" s="1"/>
      <c r="L62" s="1"/>
      <c r="M62" s="1"/>
    </row>
    <row r="63" spans="1:13" s="4" customFormat="1" ht="15" customHeight="1" outlineLevel="1">
      <c r="A63" s="20">
        <v>24</v>
      </c>
      <c r="B63" s="1"/>
      <c r="C63" s="1"/>
      <c r="D63" s="1"/>
      <c r="E63" s="21">
        <f t="shared" si="3"/>
        <v>0</v>
      </c>
      <c r="F63" s="60"/>
      <c r="G63" s="61"/>
      <c r="H63" s="61"/>
      <c r="I63" s="62"/>
      <c r="J63" s="1"/>
      <c r="K63" s="1"/>
      <c r="L63" s="1"/>
      <c r="M63" s="1"/>
    </row>
    <row r="64" spans="1:13" s="4" customFormat="1" ht="15" customHeight="1" outlineLevel="1">
      <c r="A64" s="20">
        <v>25</v>
      </c>
      <c r="B64" s="1"/>
      <c r="C64" s="1"/>
      <c r="D64" s="1"/>
      <c r="E64" s="21">
        <f t="shared" si="3"/>
        <v>0</v>
      </c>
      <c r="F64" s="60"/>
      <c r="G64" s="61"/>
      <c r="H64" s="61"/>
      <c r="I64" s="62"/>
      <c r="J64" s="1"/>
      <c r="K64" s="1"/>
      <c r="L64" s="1"/>
      <c r="M64" s="1"/>
    </row>
    <row r="65" spans="1:13" ht="15" customHeight="1">
      <c r="A65" s="63" t="s">
        <v>64</v>
      </c>
      <c r="B65" s="63"/>
      <c r="C65" s="63"/>
      <c r="D65" s="47">
        <f>SUM(D40:D64)</f>
        <v>0</v>
      </c>
      <c r="E65" s="48">
        <f>CEILING(SUM(E40:E64),0.01)</f>
        <v>0</v>
      </c>
      <c r="F65" s="64" t="s">
        <v>21</v>
      </c>
      <c r="G65" s="65"/>
      <c r="H65" s="65"/>
      <c r="I65" s="66"/>
      <c r="J65" s="49">
        <f>SUM(J40:J64)</f>
        <v>0</v>
      </c>
      <c r="K65" s="49">
        <f>SUM(K40:K64)</f>
        <v>0</v>
      </c>
      <c r="L65" s="49">
        <f>SUM(L40:L64)</f>
        <v>0</v>
      </c>
      <c r="M65" s="49">
        <f>SUM(M40:M64)</f>
        <v>0</v>
      </c>
    </row>
    <row r="66" spans="1:13" s="9" customFormat="1" ht="5.25" customHeight="1">
      <c r="A66" s="16"/>
      <c r="B66" s="16"/>
      <c r="C66" s="16"/>
      <c r="D66" s="50"/>
      <c r="E66" s="51"/>
      <c r="F66" s="52"/>
      <c r="G66" s="52"/>
      <c r="H66" s="52"/>
      <c r="I66" s="52"/>
      <c r="J66" s="52"/>
      <c r="K66" s="52"/>
      <c r="L66" s="52"/>
      <c r="M66" s="52"/>
    </row>
    <row r="67" spans="1:13" s="3" customFormat="1" ht="26.25" customHeight="1">
      <c r="A67" s="70" t="s">
        <v>3</v>
      </c>
      <c r="B67" s="71"/>
      <c r="C67" s="71"/>
      <c r="D67" s="72"/>
      <c r="E67" s="73" t="s">
        <v>7</v>
      </c>
      <c r="F67" s="74"/>
      <c r="G67" s="74"/>
      <c r="H67" s="74"/>
      <c r="I67" s="75"/>
      <c r="J67" s="91" t="s">
        <v>43</v>
      </c>
      <c r="K67" s="91"/>
      <c r="L67" s="91" t="s">
        <v>44</v>
      </c>
      <c r="M67" s="91"/>
    </row>
    <row r="68" spans="1:13" s="3" customFormat="1" ht="30">
      <c r="A68" s="17" t="s">
        <v>0</v>
      </c>
      <c r="B68" s="18" t="s">
        <v>22</v>
      </c>
      <c r="C68" s="18" t="s">
        <v>25</v>
      </c>
      <c r="D68" s="18" t="s">
        <v>1</v>
      </c>
      <c r="E68" s="17" t="s">
        <v>14</v>
      </c>
      <c r="F68" s="81" t="s">
        <v>6</v>
      </c>
      <c r="G68" s="82"/>
      <c r="H68" s="82"/>
      <c r="I68" s="83"/>
      <c r="J68" s="17" t="s">
        <v>4</v>
      </c>
      <c r="K68" s="17" t="s">
        <v>5</v>
      </c>
      <c r="L68" s="17" t="s">
        <v>46</v>
      </c>
      <c r="M68" s="17" t="s">
        <v>47</v>
      </c>
    </row>
    <row r="69" spans="1:15" s="4" customFormat="1" ht="15" customHeight="1" outlineLevel="1">
      <c r="A69" s="20">
        <v>1</v>
      </c>
      <c r="B69" s="1"/>
      <c r="C69" s="1"/>
      <c r="D69" s="1"/>
      <c r="E69" s="21">
        <f>(B69*C69)*D69/1000000</f>
        <v>0</v>
      </c>
      <c r="F69" s="60"/>
      <c r="G69" s="61"/>
      <c r="H69" s="61"/>
      <c r="I69" s="62"/>
      <c r="J69" s="1"/>
      <c r="K69" s="1"/>
      <c r="L69" s="1"/>
      <c r="M69" s="1"/>
      <c r="O69" s="5">
        <f aca="true" t="shared" si="4" ref="O69:O76">(B69-40)*(C69-40)/1000000*D69</f>
        <v>0</v>
      </c>
    </row>
    <row r="70" spans="1:15" s="4" customFormat="1" ht="15" customHeight="1" outlineLevel="1">
      <c r="A70" s="20">
        <v>2</v>
      </c>
      <c r="B70" s="1"/>
      <c r="C70" s="1"/>
      <c r="D70" s="1"/>
      <c r="E70" s="21">
        <f aca="true" t="shared" si="5" ref="E70:E76">(B70*C70)*D70/1000000</f>
        <v>0</v>
      </c>
      <c r="F70" s="60" t="s">
        <v>9</v>
      </c>
      <c r="G70" s="61"/>
      <c r="H70" s="61"/>
      <c r="I70" s="62"/>
      <c r="J70" s="1"/>
      <c r="K70" s="1"/>
      <c r="L70" s="1"/>
      <c r="M70" s="1"/>
      <c r="O70" s="5">
        <f t="shared" si="4"/>
        <v>0</v>
      </c>
    </row>
    <row r="71" spans="1:15" s="4" customFormat="1" ht="15" customHeight="1" outlineLevel="1">
      <c r="A71" s="20">
        <v>3</v>
      </c>
      <c r="B71" s="1"/>
      <c r="C71" s="1"/>
      <c r="D71" s="1"/>
      <c r="E71" s="21">
        <f t="shared" si="5"/>
        <v>0</v>
      </c>
      <c r="F71" s="60" t="s">
        <v>10</v>
      </c>
      <c r="G71" s="61"/>
      <c r="H71" s="61"/>
      <c r="I71" s="62"/>
      <c r="J71" s="1"/>
      <c r="K71" s="1"/>
      <c r="L71" s="1"/>
      <c r="M71" s="1"/>
      <c r="O71" s="5">
        <f t="shared" si="4"/>
        <v>0</v>
      </c>
    </row>
    <row r="72" spans="1:15" s="4" customFormat="1" ht="15" customHeight="1" outlineLevel="1">
      <c r="A72" s="20">
        <v>4</v>
      </c>
      <c r="B72" s="1"/>
      <c r="C72" s="1"/>
      <c r="D72" s="1"/>
      <c r="E72" s="21">
        <f t="shared" si="5"/>
        <v>0</v>
      </c>
      <c r="F72" s="60" t="s">
        <v>2</v>
      </c>
      <c r="G72" s="61"/>
      <c r="H72" s="61"/>
      <c r="I72" s="62"/>
      <c r="J72" s="1"/>
      <c r="K72" s="1"/>
      <c r="L72" s="1"/>
      <c r="M72" s="1"/>
      <c r="O72" s="5">
        <f t="shared" si="4"/>
        <v>0</v>
      </c>
    </row>
    <row r="73" spans="1:15" s="4" customFormat="1" ht="15" customHeight="1" outlineLevel="1">
      <c r="A73" s="20">
        <v>5</v>
      </c>
      <c r="B73" s="1"/>
      <c r="C73" s="1"/>
      <c r="D73" s="1"/>
      <c r="E73" s="21">
        <f t="shared" si="5"/>
        <v>0</v>
      </c>
      <c r="F73" s="60" t="s">
        <v>2</v>
      </c>
      <c r="G73" s="61"/>
      <c r="H73" s="61"/>
      <c r="I73" s="62"/>
      <c r="J73" s="1"/>
      <c r="K73" s="1"/>
      <c r="L73" s="1"/>
      <c r="M73" s="1"/>
      <c r="O73" s="5">
        <f t="shared" si="4"/>
        <v>0</v>
      </c>
    </row>
    <row r="74" spans="1:15" s="4" customFormat="1" ht="15" customHeight="1" outlineLevel="1">
      <c r="A74" s="20">
        <v>6</v>
      </c>
      <c r="B74" s="1"/>
      <c r="C74" s="1"/>
      <c r="D74" s="1"/>
      <c r="E74" s="21">
        <f t="shared" si="5"/>
        <v>0</v>
      </c>
      <c r="F74" s="60" t="s">
        <v>2</v>
      </c>
      <c r="G74" s="61"/>
      <c r="H74" s="61"/>
      <c r="I74" s="62"/>
      <c r="J74" s="1"/>
      <c r="K74" s="1"/>
      <c r="L74" s="1"/>
      <c r="M74" s="1"/>
      <c r="O74" s="5">
        <f t="shared" si="4"/>
        <v>0</v>
      </c>
    </row>
    <row r="75" spans="1:15" s="4" customFormat="1" ht="15" customHeight="1" outlineLevel="1">
      <c r="A75" s="20">
        <v>7</v>
      </c>
      <c r="B75" s="1"/>
      <c r="C75" s="1"/>
      <c r="D75" s="1"/>
      <c r="E75" s="21">
        <f t="shared" si="5"/>
        <v>0</v>
      </c>
      <c r="F75" s="60" t="s">
        <v>2</v>
      </c>
      <c r="G75" s="61"/>
      <c r="H75" s="61"/>
      <c r="I75" s="62"/>
      <c r="J75" s="1"/>
      <c r="K75" s="1"/>
      <c r="L75" s="1"/>
      <c r="M75" s="1"/>
      <c r="O75" s="5">
        <f t="shared" si="4"/>
        <v>0</v>
      </c>
    </row>
    <row r="76" spans="1:15" s="4" customFormat="1" ht="15" customHeight="1" outlineLevel="1">
      <c r="A76" s="20">
        <v>8</v>
      </c>
      <c r="B76" s="1"/>
      <c r="C76" s="1"/>
      <c r="D76" s="1"/>
      <c r="E76" s="21">
        <f t="shared" si="5"/>
        <v>0</v>
      </c>
      <c r="F76" s="60" t="s">
        <v>2</v>
      </c>
      <c r="G76" s="61"/>
      <c r="H76" s="61"/>
      <c r="I76" s="62"/>
      <c r="J76" s="1"/>
      <c r="K76" s="1"/>
      <c r="L76" s="1"/>
      <c r="M76" s="1"/>
      <c r="O76" s="5">
        <f t="shared" si="4"/>
        <v>0</v>
      </c>
    </row>
    <row r="77" spans="1:15" ht="15" customHeight="1">
      <c r="A77" s="85" t="s">
        <v>13</v>
      </c>
      <c r="B77" s="85"/>
      <c r="C77" s="85"/>
      <c r="D77" s="19">
        <f>SUM(D69:D76)</f>
        <v>0</v>
      </c>
      <c r="E77" s="22">
        <f>CEILING(SUM(E69:E76),0.01)</f>
        <v>0</v>
      </c>
      <c r="F77" s="117" t="s">
        <v>21</v>
      </c>
      <c r="G77" s="118"/>
      <c r="H77" s="118"/>
      <c r="I77" s="119"/>
      <c r="J77" s="23">
        <f>SUM(J69:J76)</f>
        <v>0</v>
      </c>
      <c r="K77" s="23">
        <f>SUM(K69:K76)</f>
        <v>0</v>
      </c>
      <c r="L77" s="23">
        <f>SUM(L69:L76)</f>
        <v>0</v>
      </c>
      <c r="M77" s="23">
        <f>SUM(M69:M76)</f>
        <v>0</v>
      </c>
      <c r="O77" s="6">
        <f>SUM(O69:O76)</f>
        <v>0</v>
      </c>
    </row>
    <row r="78" spans="1:15" ht="6.75" customHeight="1" thickBo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"/>
      <c r="O78" s="4"/>
    </row>
    <row r="79" spans="1:15" s="8" customFormat="1" ht="16.5" thickBot="1">
      <c r="A79" s="105" t="s">
        <v>28</v>
      </c>
      <c r="B79" s="106"/>
      <c r="C79" s="106"/>
      <c r="D79" s="107"/>
      <c r="E79" s="46" t="s">
        <v>45</v>
      </c>
      <c r="F79" s="24" t="s">
        <v>29</v>
      </c>
      <c r="G79" s="59" t="s">
        <v>1</v>
      </c>
      <c r="H79" s="59" t="s">
        <v>31</v>
      </c>
      <c r="I79" s="25" t="s">
        <v>32</v>
      </c>
      <c r="J79" s="53"/>
      <c r="K79" s="53"/>
      <c r="L79" s="53"/>
      <c r="M79" s="53"/>
      <c r="N79" s="7"/>
      <c r="O79" s="7"/>
    </row>
    <row r="80" spans="1:15" s="10" customFormat="1" ht="15">
      <c r="A80" s="88" t="s">
        <v>58</v>
      </c>
      <c r="B80" s="89"/>
      <c r="C80" s="89"/>
      <c r="D80" s="89"/>
      <c r="E80" s="90"/>
      <c r="F80" s="41" t="s">
        <v>36</v>
      </c>
      <c r="G80" s="40">
        <f>E36</f>
        <v>0</v>
      </c>
      <c r="H80" s="149">
        <v>2800</v>
      </c>
      <c r="I80" s="27">
        <f>G80*H80</f>
        <v>0</v>
      </c>
      <c r="J80" s="53"/>
      <c r="K80" s="53"/>
      <c r="L80" s="53"/>
      <c r="M80" s="53"/>
      <c r="N80" s="9"/>
      <c r="O80" s="9"/>
    </row>
    <row r="81" spans="1:15" s="10" customFormat="1" ht="14.25" customHeight="1">
      <c r="A81" s="108" t="s">
        <v>59</v>
      </c>
      <c r="B81" s="109"/>
      <c r="C81" s="109"/>
      <c r="D81" s="109"/>
      <c r="E81" s="110"/>
      <c r="F81" s="42" t="s">
        <v>36</v>
      </c>
      <c r="G81" s="36">
        <f>E65</f>
        <v>0</v>
      </c>
      <c r="H81" s="28">
        <f>H80-200</f>
        <v>2600</v>
      </c>
      <c r="I81" s="29">
        <f>G81*H81</f>
        <v>0</v>
      </c>
      <c r="J81" s="53"/>
      <c r="K81" s="53"/>
      <c r="L81" s="53"/>
      <c r="M81" s="53"/>
      <c r="N81" s="9"/>
      <c r="O81" s="9"/>
    </row>
    <row r="82" spans="1:15" s="10" customFormat="1" ht="14.25" customHeight="1">
      <c r="A82" s="108" t="s">
        <v>26</v>
      </c>
      <c r="B82" s="109"/>
      <c r="C82" s="109"/>
      <c r="D82" s="109"/>
      <c r="E82" s="110"/>
      <c r="F82" s="42" t="s">
        <v>36</v>
      </c>
      <c r="G82" s="36">
        <f>E77</f>
        <v>0</v>
      </c>
      <c r="H82" s="28">
        <f>H80</f>
        <v>2800</v>
      </c>
      <c r="I82" s="29">
        <f aca="true" t="shared" si="6" ref="I82:I93">G82*H82</f>
        <v>0</v>
      </c>
      <c r="J82" s="53"/>
      <c r="K82" s="53"/>
      <c r="L82" s="53"/>
      <c r="M82" s="53"/>
      <c r="N82" s="9"/>
      <c r="O82" s="9"/>
    </row>
    <row r="83" spans="1:15" s="10" customFormat="1" ht="14.25" customHeight="1">
      <c r="A83" s="101" t="s">
        <v>51</v>
      </c>
      <c r="B83" s="102"/>
      <c r="C83" s="102"/>
      <c r="D83" s="102"/>
      <c r="E83" s="103"/>
      <c r="F83" s="42" t="s">
        <v>30</v>
      </c>
      <c r="G83" s="39">
        <f>J36+K36+J77+K77+J65+K65</f>
        <v>0</v>
      </c>
      <c r="H83" s="28">
        <v>20</v>
      </c>
      <c r="I83" s="29">
        <f t="shared" si="6"/>
        <v>0</v>
      </c>
      <c r="J83" s="53"/>
      <c r="K83" s="53"/>
      <c r="L83" s="53"/>
      <c r="M83" s="53"/>
      <c r="N83" s="9"/>
      <c r="O83" s="9"/>
    </row>
    <row r="84" spans="1:15" s="10" customFormat="1" ht="14.25" customHeight="1">
      <c r="A84" s="101" t="s">
        <v>27</v>
      </c>
      <c r="B84" s="102"/>
      <c r="C84" s="102"/>
      <c r="D84" s="102"/>
      <c r="E84" s="103"/>
      <c r="F84" s="42" t="s">
        <v>36</v>
      </c>
      <c r="G84" s="36">
        <f>E36+E77+G81</f>
        <v>0</v>
      </c>
      <c r="H84" s="28">
        <v>45</v>
      </c>
      <c r="I84" s="29">
        <f>G84*H84</f>
        <v>0</v>
      </c>
      <c r="J84" s="53"/>
      <c r="K84" s="53"/>
      <c r="L84" s="53"/>
      <c r="M84" s="53"/>
      <c r="N84" s="9"/>
      <c r="O84" s="9"/>
    </row>
    <row r="85" spans="1:15" s="10" customFormat="1" ht="14.25" customHeight="1">
      <c r="A85" s="95" t="s">
        <v>50</v>
      </c>
      <c r="B85" s="96"/>
      <c r="C85" s="96"/>
      <c r="D85" s="96"/>
      <c r="E85" s="104"/>
      <c r="F85" s="42" t="s">
        <v>30</v>
      </c>
      <c r="G85" s="150"/>
      <c r="H85" s="28">
        <v>900</v>
      </c>
      <c r="I85" s="29">
        <f t="shared" si="6"/>
        <v>0</v>
      </c>
      <c r="J85" s="53"/>
      <c r="K85" s="53"/>
      <c r="L85" s="53"/>
      <c r="M85" s="53"/>
      <c r="N85" s="9"/>
      <c r="O85" s="9"/>
    </row>
    <row r="86" spans="1:15" s="10" customFormat="1" ht="14.25" customHeight="1">
      <c r="A86" s="92" t="s">
        <v>39</v>
      </c>
      <c r="B86" s="93"/>
      <c r="C86" s="93"/>
      <c r="D86" s="93"/>
      <c r="E86" s="116"/>
      <c r="F86" s="42" t="s">
        <v>30</v>
      </c>
      <c r="G86" s="150"/>
      <c r="H86" s="28">
        <v>1000</v>
      </c>
      <c r="I86" s="29">
        <f t="shared" si="6"/>
        <v>0</v>
      </c>
      <c r="J86" s="53"/>
      <c r="K86" s="53"/>
      <c r="L86" s="53"/>
      <c r="M86" s="53"/>
      <c r="N86" s="9"/>
      <c r="O86" s="9"/>
    </row>
    <row r="87" spans="1:16" s="10" customFormat="1" ht="14.25" customHeight="1" thickBot="1">
      <c r="A87" s="111" t="s">
        <v>42</v>
      </c>
      <c r="B87" s="112"/>
      <c r="C87" s="112"/>
      <c r="D87" s="112"/>
      <c r="E87" s="113"/>
      <c r="F87" s="43" t="s">
        <v>30</v>
      </c>
      <c r="G87" s="151"/>
      <c r="H87" s="30">
        <v>800</v>
      </c>
      <c r="I87" s="31">
        <f t="shared" si="6"/>
        <v>0</v>
      </c>
      <c r="J87" s="53"/>
      <c r="K87" s="53"/>
      <c r="L87" s="53"/>
      <c r="M87" s="53"/>
      <c r="N87" s="9"/>
      <c r="O87" s="9"/>
      <c r="P87" s="10" t="s">
        <v>60</v>
      </c>
    </row>
    <row r="88" spans="1:16" s="10" customFormat="1" ht="14.25" customHeight="1">
      <c r="A88" s="86" t="s">
        <v>52</v>
      </c>
      <c r="B88" s="87"/>
      <c r="C88" s="87"/>
      <c r="D88" s="87"/>
      <c r="E88" s="152" t="s">
        <v>62</v>
      </c>
      <c r="F88" s="44" t="s">
        <v>36</v>
      </c>
      <c r="G88" s="37">
        <f>IF(E88="да",G80+G82,0)</f>
        <v>0</v>
      </c>
      <c r="H88" s="32">
        <v>500</v>
      </c>
      <c r="I88" s="33">
        <f t="shared" si="6"/>
        <v>0</v>
      </c>
      <c r="J88" s="53"/>
      <c r="K88" s="53"/>
      <c r="L88" s="53"/>
      <c r="M88" s="53"/>
      <c r="N88" s="9"/>
      <c r="O88" s="9"/>
      <c r="P88" s="10" t="s">
        <v>62</v>
      </c>
    </row>
    <row r="89" spans="1:15" s="10" customFormat="1" ht="14.25" customHeight="1">
      <c r="A89" s="86" t="s">
        <v>37</v>
      </c>
      <c r="B89" s="87"/>
      <c r="C89" s="87"/>
      <c r="D89" s="87"/>
      <c r="E89" s="152" t="s">
        <v>60</v>
      </c>
      <c r="F89" s="44" t="s">
        <v>30</v>
      </c>
      <c r="G89" s="37">
        <f>IF(E89="да",L36+M36+L77+M77+L65+M65,0)</f>
        <v>0</v>
      </c>
      <c r="H89" s="32">
        <v>10</v>
      </c>
      <c r="I89" s="33">
        <f>G89*H89</f>
        <v>0</v>
      </c>
      <c r="J89" s="53"/>
      <c r="K89" s="53"/>
      <c r="L89" s="53"/>
      <c r="M89" s="53"/>
      <c r="N89" s="9"/>
      <c r="O89" s="9"/>
    </row>
    <row r="90" spans="1:15" s="10" customFormat="1" ht="14.25" customHeight="1">
      <c r="A90" s="86" t="s">
        <v>38</v>
      </c>
      <c r="B90" s="87"/>
      <c r="C90" s="87"/>
      <c r="D90" s="87"/>
      <c r="E90" s="152" t="s">
        <v>60</v>
      </c>
      <c r="F90" s="44" t="s">
        <v>30</v>
      </c>
      <c r="G90" s="37">
        <f>IF(E90="да",L36+M36+L77+M77+L65+M65,0)</f>
        <v>0</v>
      </c>
      <c r="H90" s="32">
        <v>10</v>
      </c>
      <c r="I90" s="33">
        <f>G90*H90</f>
        <v>0</v>
      </c>
      <c r="J90" s="53"/>
      <c r="K90" s="53"/>
      <c r="L90" s="53"/>
      <c r="M90" s="53"/>
      <c r="N90" s="9"/>
      <c r="O90" s="9"/>
    </row>
    <row r="91" spans="1:15" s="10" customFormat="1" ht="51" customHeight="1">
      <c r="A91" s="114" t="s">
        <v>49</v>
      </c>
      <c r="B91" s="115"/>
      <c r="C91" s="115"/>
      <c r="D91" s="115"/>
      <c r="E91" s="152" t="s">
        <v>61</v>
      </c>
      <c r="F91" s="44" t="s">
        <v>36</v>
      </c>
      <c r="G91" s="37">
        <f>IF(E91="да",G80+G82,0)</f>
        <v>0</v>
      </c>
      <c r="H91" s="32">
        <v>600</v>
      </c>
      <c r="I91" s="33">
        <f t="shared" si="6"/>
        <v>0</v>
      </c>
      <c r="J91" s="53"/>
      <c r="K91" s="53"/>
      <c r="L91" s="53"/>
      <c r="M91" s="53"/>
      <c r="N91" s="9"/>
      <c r="O91" s="9"/>
    </row>
    <row r="92" spans="1:15" s="10" customFormat="1" ht="14.25" customHeight="1">
      <c r="A92" s="95" t="s">
        <v>40</v>
      </c>
      <c r="B92" s="96"/>
      <c r="C92" s="96"/>
      <c r="D92" s="97"/>
      <c r="E92" s="152" t="s">
        <v>61</v>
      </c>
      <c r="F92" s="45" t="s">
        <v>36</v>
      </c>
      <c r="G92" s="38">
        <f>IF(E92="да",G80+G82,0)</f>
        <v>0</v>
      </c>
      <c r="H92" s="35">
        <v>500</v>
      </c>
      <c r="I92" s="34">
        <f t="shared" si="6"/>
        <v>0</v>
      </c>
      <c r="J92" s="53"/>
      <c r="K92" s="53"/>
      <c r="L92" s="53"/>
      <c r="M92" s="53"/>
      <c r="N92" s="9"/>
      <c r="O92" s="9"/>
    </row>
    <row r="93" spans="1:15" s="10" customFormat="1" ht="14.25" customHeight="1" thickBot="1">
      <c r="A93" s="92" t="s">
        <v>41</v>
      </c>
      <c r="B93" s="93"/>
      <c r="C93" s="93"/>
      <c r="D93" s="94"/>
      <c r="E93" s="153" t="s">
        <v>61</v>
      </c>
      <c r="F93" s="54" t="s">
        <v>36</v>
      </c>
      <c r="G93" s="55">
        <f>IF(E93="да",G80+G82,0)</f>
        <v>0</v>
      </c>
      <c r="H93" s="56">
        <v>700</v>
      </c>
      <c r="I93" s="57">
        <f t="shared" si="6"/>
        <v>0</v>
      </c>
      <c r="J93" s="53"/>
      <c r="K93" s="53"/>
      <c r="L93" s="53"/>
      <c r="M93" s="53"/>
      <c r="N93" s="9"/>
      <c r="O93" s="9"/>
    </row>
    <row r="94" spans="1:15" s="10" customFormat="1" ht="16.5" thickBot="1">
      <c r="A94" s="98" t="s">
        <v>33</v>
      </c>
      <c r="B94" s="99"/>
      <c r="C94" s="99"/>
      <c r="D94" s="99"/>
      <c r="E94" s="99"/>
      <c r="F94" s="99"/>
      <c r="G94" s="99"/>
      <c r="H94" s="100"/>
      <c r="I94" s="26">
        <f>CEILING(SUM(I80:I93),10)</f>
        <v>0</v>
      </c>
      <c r="J94" s="53"/>
      <c r="K94" s="53"/>
      <c r="L94" s="53"/>
      <c r="M94" s="53"/>
      <c r="N94" s="9"/>
      <c r="O94" s="9"/>
    </row>
    <row r="95" spans="1:15" s="10" customFormat="1" ht="12.75">
      <c r="A95" s="130"/>
      <c r="B95" s="130"/>
      <c r="C95" s="130"/>
      <c r="D95" s="131"/>
      <c r="E95" s="53"/>
      <c r="F95" s="53"/>
      <c r="G95" s="53"/>
      <c r="H95" s="53"/>
      <c r="I95" s="53"/>
      <c r="J95" s="53"/>
      <c r="K95" s="53"/>
      <c r="L95" s="53"/>
      <c r="M95" s="53"/>
      <c r="N95" s="9"/>
      <c r="O95" s="9"/>
    </row>
    <row r="96" spans="1:15" ht="12.75" customHeight="1">
      <c r="A96" s="132" t="s">
        <v>57</v>
      </c>
      <c r="B96" s="132"/>
      <c r="C96" s="132"/>
      <c r="D96" s="132"/>
      <c r="E96" s="132"/>
      <c r="F96" s="132"/>
      <c r="G96" s="132"/>
      <c r="H96" s="53"/>
      <c r="I96" s="53"/>
      <c r="J96" s="53"/>
      <c r="K96" s="53"/>
      <c r="L96" s="53"/>
      <c r="M96" s="53"/>
      <c r="N96" s="4"/>
      <c r="O96" s="4"/>
    </row>
    <row r="97" spans="1:15" ht="12.75">
      <c r="A97" s="132"/>
      <c r="B97" s="132"/>
      <c r="C97" s="132"/>
      <c r="D97" s="132"/>
      <c r="E97" s="132"/>
      <c r="F97" s="132"/>
      <c r="G97" s="132"/>
      <c r="H97" s="53"/>
      <c r="I97" s="53"/>
      <c r="J97" s="53"/>
      <c r="K97" s="53"/>
      <c r="L97" s="53"/>
      <c r="M97" s="53"/>
      <c r="N97" s="4"/>
      <c r="O97" s="4"/>
    </row>
    <row r="98" spans="1:15" ht="15">
      <c r="A98" s="132"/>
      <c r="B98" s="132"/>
      <c r="C98" s="132"/>
      <c r="D98" s="132"/>
      <c r="E98" s="132"/>
      <c r="F98" s="132"/>
      <c r="G98" s="132"/>
      <c r="H98" s="133"/>
      <c r="I98" s="133"/>
      <c r="J98" s="133"/>
      <c r="K98" s="133"/>
      <c r="L98" s="134"/>
      <c r="M98" s="134"/>
      <c r="N98" s="11"/>
      <c r="O98" s="4"/>
    </row>
    <row r="99" spans="1:15" ht="12.75">
      <c r="A99" s="135"/>
      <c r="B99" s="135"/>
      <c r="C99" s="135"/>
      <c r="D99" s="135"/>
      <c r="E99" s="135"/>
      <c r="F99" s="136"/>
      <c r="G99" s="136"/>
      <c r="H99" s="137" t="s">
        <v>11</v>
      </c>
      <c r="I99" s="137"/>
      <c r="J99" s="137" t="s">
        <v>12</v>
      </c>
      <c r="K99" s="137"/>
      <c r="L99" s="137"/>
      <c r="M99" s="137"/>
      <c r="N99" s="11"/>
      <c r="O99" s="4"/>
    </row>
    <row r="100" spans="6:15" ht="12.75">
      <c r="F100" s="138" t="s">
        <v>15</v>
      </c>
      <c r="G100" s="138"/>
      <c r="H100" s="138"/>
      <c r="I100" s="138"/>
      <c r="J100" s="138"/>
      <c r="K100" s="138"/>
      <c r="L100" s="136"/>
      <c r="M100" s="136"/>
      <c r="N100" s="11"/>
      <c r="O100" s="4"/>
    </row>
    <row r="101" spans="1:14" s="4" customFormat="1" ht="12.75">
      <c r="A101" s="139"/>
      <c r="B101" s="139"/>
      <c r="C101" s="139"/>
      <c r="D101" s="139"/>
      <c r="N101" s="11"/>
    </row>
    <row r="102" spans="1:17" s="4" customFormat="1" ht="12.75">
      <c r="A102" s="140" t="s">
        <v>18</v>
      </c>
      <c r="B102" s="140"/>
      <c r="C102" s="140"/>
      <c r="D102" s="141"/>
      <c r="E102" s="142"/>
      <c r="F102" s="143" t="s">
        <v>19</v>
      </c>
      <c r="G102" s="144"/>
      <c r="H102" s="144"/>
      <c r="I102" s="144"/>
      <c r="J102" s="145"/>
      <c r="K102" s="9"/>
      <c r="L102" s="145"/>
      <c r="M102" s="9"/>
      <c r="N102" s="9"/>
      <c r="O102" s="9"/>
      <c r="P102" s="9"/>
      <c r="Q102" s="9"/>
    </row>
    <row r="103" spans="1:14" s="4" customFormat="1" ht="12.75">
      <c r="A103" s="140" t="s">
        <v>20</v>
      </c>
      <c r="B103" s="140"/>
      <c r="C103" s="140"/>
      <c r="D103" s="140"/>
      <c r="E103" s="140"/>
      <c r="F103" s="146"/>
      <c r="G103" s="147"/>
      <c r="H103" s="147"/>
      <c r="I103" s="147"/>
      <c r="J103" s="148"/>
      <c r="N103" s="11"/>
    </row>
    <row r="104" s="4" customFormat="1" ht="12.75">
      <c r="N104" s="11"/>
    </row>
    <row r="105" s="4" customFormat="1" ht="12.75">
      <c r="N105" s="11"/>
    </row>
    <row r="106" spans="14:15" ht="12.75">
      <c r="N106" s="11"/>
      <c r="O106" s="4"/>
    </row>
    <row r="107" spans="14:15" ht="12.75">
      <c r="N107" s="11"/>
      <c r="O107" s="4"/>
    </row>
    <row r="108" spans="14:15" ht="12.75">
      <c r="N108" s="11"/>
      <c r="O108" s="4"/>
    </row>
    <row r="109" spans="14:15" ht="12.75">
      <c r="N109" s="4"/>
      <c r="O109" s="4"/>
    </row>
    <row r="110" spans="14:15" ht="12.75">
      <c r="N110" s="11"/>
      <c r="O110" s="4"/>
    </row>
  </sheetData>
  <sheetProtection password="DE92" sheet="1" formatCells="0" formatColumns="0" formatRows="0" insertColumns="0" insertRows="0" deleteColumns="0" deleteRows="0" sort="0" autoFilter="0" pivotTables="0"/>
  <mergeCells count="114">
    <mergeCell ref="F77:I77"/>
    <mergeCell ref="A81:E81"/>
    <mergeCell ref="L67:M67"/>
    <mergeCell ref="F74:I74"/>
    <mergeCell ref="F75:I75"/>
    <mergeCell ref="F23:I23"/>
    <mergeCell ref="L99:M99"/>
    <mergeCell ref="A87:E87"/>
    <mergeCell ref="A91:D91"/>
    <mergeCell ref="A86:E86"/>
    <mergeCell ref="F72:I72"/>
    <mergeCell ref="F32:I32"/>
    <mergeCell ref="A85:E85"/>
    <mergeCell ref="F69:I69"/>
    <mergeCell ref="F70:I70"/>
    <mergeCell ref="F35:I35"/>
    <mergeCell ref="F68:I68"/>
    <mergeCell ref="F71:I71"/>
    <mergeCell ref="F36:I36"/>
    <mergeCell ref="A79:D79"/>
    <mergeCell ref="A82:E82"/>
    <mergeCell ref="H99:I99"/>
    <mergeCell ref="F29:I29"/>
    <mergeCell ref="F73:I73"/>
    <mergeCell ref="F13:I13"/>
    <mergeCell ref="F17:I17"/>
    <mergeCell ref="F16:I16"/>
    <mergeCell ref="F34:I34"/>
    <mergeCell ref="F28:I28"/>
    <mergeCell ref="F20:I20"/>
    <mergeCell ref="F27:I27"/>
    <mergeCell ref="F22:I22"/>
    <mergeCell ref="A93:D93"/>
    <mergeCell ref="A92:D92"/>
    <mergeCell ref="A94:H94"/>
    <mergeCell ref="J99:K99"/>
    <mergeCell ref="A89:D89"/>
    <mergeCell ref="A90:D90"/>
    <mergeCell ref="A83:E83"/>
    <mergeCell ref="A84:E84"/>
    <mergeCell ref="A96:G98"/>
    <mergeCell ref="F24:I24"/>
    <mergeCell ref="F25:I25"/>
    <mergeCell ref="A103:E103"/>
    <mergeCell ref="F103:J103"/>
    <mergeCell ref="J9:K9"/>
    <mergeCell ref="J67:K67"/>
    <mergeCell ref="F10:I10"/>
    <mergeCell ref="F11:I11"/>
    <mergeCell ref="F18:I18"/>
    <mergeCell ref="F30:I30"/>
    <mergeCell ref="F76:I76"/>
    <mergeCell ref="A88:D88"/>
    <mergeCell ref="A80:E80"/>
    <mergeCell ref="F33:I33"/>
    <mergeCell ref="F15:I15"/>
    <mergeCell ref="L9:M9"/>
    <mergeCell ref="F12:I12"/>
    <mergeCell ref="A9:I9"/>
    <mergeCell ref="F26:I26"/>
    <mergeCell ref="F21:I21"/>
    <mergeCell ref="F14:I14"/>
    <mergeCell ref="D7:I7"/>
    <mergeCell ref="K6:M6"/>
    <mergeCell ref="F100:K100"/>
    <mergeCell ref="A101:D101"/>
    <mergeCell ref="A102:D102"/>
    <mergeCell ref="A77:C77"/>
    <mergeCell ref="A36:C36"/>
    <mergeCell ref="F19:I19"/>
    <mergeCell ref="F31:I31"/>
    <mergeCell ref="D1:M1"/>
    <mergeCell ref="D2:M2"/>
    <mergeCell ref="D3:I3"/>
    <mergeCell ref="D4:I4"/>
    <mergeCell ref="D5:I5"/>
    <mergeCell ref="D6:I6"/>
    <mergeCell ref="L4:M4"/>
    <mergeCell ref="J5:K5"/>
    <mergeCell ref="L5:M5"/>
    <mergeCell ref="J4:K4"/>
    <mergeCell ref="A67:D67"/>
    <mergeCell ref="E67:I67"/>
    <mergeCell ref="A38:I38"/>
    <mergeCell ref="J38:K38"/>
    <mergeCell ref="L38:M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61:I61"/>
    <mergeCell ref="F50:I50"/>
    <mergeCell ref="F51:I51"/>
    <mergeCell ref="F52:I52"/>
    <mergeCell ref="F53:I53"/>
    <mergeCell ref="F54:I54"/>
    <mergeCell ref="F55:I55"/>
    <mergeCell ref="F62:I62"/>
    <mergeCell ref="F63:I63"/>
    <mergeCell ref="F64:I64"/>
    <mergeCell ref="A65:C65"/>
    <mergeCell ref="F65:I65"/>
    <mergeCell ref="F56:I56"/>
    <mergeCell ref="F57:I57"/>
    <mergeCell ref="F58:I58"/>
    <mergeCell ref="F59:I59"/>
    <mergeCell ref="F60:I60"/>
  </mergeCells>
  <dataValidations count="1">
    <dataValidation type="list" allowBlank="1" showInputMessage="1" showErrorMessage="1" sqref="E88:E93">
      <formula1>$P$87:$P$88</formula1>
    </dataValidation>
  </dataValidation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ЛАДОС-МДФ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creamcat</cp:lastModifiedBy>
  <cp:lastPrinted>2021-03-05T09:21:13Z</cp:lastPrinted>
  <dcterms:created xsi:type="dcterms:W3CDTF">2002-06-17T12:56:28Z</dcterms:created>
  <dcterms:modified xsi:type="dcterms:W3CDTF">2021-03-25T12:47:41Z</dcterms:modified>
  <cp:category/>
  <cp:version/>
  <cp:contentType/>
  <cp:contentStatus/>
</cp:coreProperties>
</file>